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aveExternalLinkValues="0"/>
  <mc:AlternateContent xmlns:mc="http://schemas.openxmlformats.org/markup-compatibility/2006">
    <mc:Choice Requires="x15">
      <x15ac:absPath xmlns:x15ac="http://schemas.microsoft.com/office/spreadsheetml/2010/11/ac" url="S:\arbeitsgrp\ag-differenzfoerde\Daten\MFF\Endabrechnung\01-09-2023 bis 31-08-2024\"/>
    </mc:Choice>
  </mc:AlternateContent>
  <xr:revisionPtr revIDLastSave="0" documentId="13_ncr:1_{77B40B07-997E-4543-9F0C-A30895B72F93}" xr6:coauthVersionLast="47" xr6:coauthVersionMax="47" xr10:uidLastSave="{00000000-0000-0000-0000-000000000000}"/>
  <workbookProtection workbookAlgorithmName="SHA-512" workbookHashValue="1lhX61Zbx/qF66tgahCzc2kZZszQ9DuoP21ZGhRJvdzqN72H3bebRdTn6kNrD+kNFMLApaDzpiNs3YCSyLzAZw==" workbookSaltValue="HhysRFxWzkMpkJuHWt617w==" workbookSpinCount="100000" lockStructure="1"/>
  <bookViews>
    <workbookView xWindow="-120" yWindow="-120" windowWidth="29040" windowHeight="17640" tabRatio="909" xr2:uid="{00000000-000D-0000-FFFF-FFFF00000000}"/>
  </bookViews>
  <sheets>
    <sheet name="Anleitung" sheetId="10" r:id="rId1"/>
    <sheet name="Grunddaten_Antrag" sheetId="8" r:id="rId2"/>
    <sheet name="Differenzförderung" sheetId="13" r:id="rId3"/>
    <sheet name="Besondere Erstattung" sheetId="15" r:id="rId4"/>
    <sheet name="Beantragte Differenzförderung" sheetId="12" r:id="rId5"/>
    <sheet name="Berechnungsprotokoll" sheetId="6" state="hidden" r:id="rId6"/>
    <sheet name="Tabelle1" sheetId="11" state="hidden" r:id="rId7"/>
  </sheets>
  <definedNames>
    <definedName name="_xlnm.Print_Area" localSheetId="0">Anleitung!$A$2:$A$58</definedName>
    <definedName name="_xlnm.Print_Area" localSheetId="4">'Beantragte Differenzförderung'!$A$1:$J$36</definedName>
    <definedName name="_xlnm.Print_Area" localSheetId="5">Berechnungsprotokoll!$A$1:$G$36</definedName>
    <definedName name="_xlnm.Print_Area" localSheetId="3">'Besondere Erstattung'!$B$2:$L$56</definedName>
    <definedName name="_xlnm.Print_Area" localSheetId="2">Differenzförderung!$B$2:$K$423</definedName>
    <definedName name="_xlnm.Print_Area" localSheetId="1">Grunddaten_Antrag!$A$2:$Q$46</definedName>
    <definedName name="_xlnm.Print_Titles" localSheetId="3">'Besondere Erstattung'!$13:$13</definedName>
    <definedName name="_xlnm.Print_Titles" localSheetId="2">Differenzförderung!$23:$23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6" i="13" l="1"/>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D14" i="13"/>
  <c r="D13" i="13"/>
  <c r="D12"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F260" i="13"/>
  <c r="F261" i="13"/>
  <c r="F262" i="13"/>
  <c r="F263" i="13"/>
  <c r="F264" i="13"/>
  <c r="F265" i="13"/>
  <c r="F266" i="13"/>
  <c r="F267" i="13"/>
  <c r="F268" i="13"/>
  <c r="F269" i="13"/>
  <c r="F270" i="13"/>
  <c r="F271" i="13"/>
  <c r="F272" i="13"/>
  <c r="F273" i="13"/>
  <c r="F274" i="13"/>
  <c r="F275" i="13"/>
  <c r="F276" i="13"/>
  <c r="F277" i="13"/>
  <c r="F278" i="13"/>
  <c r="F279" i="13"/>
  <c r="F280" i="13"/>
  <c r="F281" i="13"/>
  <c r="F282" i="13"/>
  <c r="F283" i="13"/>
  <c r="F284" i="13"/>
  <c r="F285" i="13"/>
  <c r="F286" i="13"/>
  <c r="F287" i="13"/>
  <c r="F288" i="13"/>
  <c r="F289" i="13"/>
  <c r="F290" i="13"/>
  <c r="F291" i="13"/>
  <c r="F292" i="13"/>
  <c r="F293" i="13"/>
  <c r="F294" i="13"/>
  <c r="F295" i="13"/>
  <c r="F296" i="13"/>
  <c r="F297" i="13"/>
  <c r="F298" i="13"/>
  <c r="F299" i="13"/>
  <c r="F300" i="13"/>
  <c r="F301" i="13"/>
  <c r="F302" i="13"/>
  <c r="F303" i="13"/>
  <c r="F304" i="13"/>
  <c r="F305" i="13"/>
  <c r="F306" i="13"/>
  <c r="F307" i="13"/>
  <c r="F308" i="13"/>
  <c r="F309" i="13"/>
  <c r="F310" i="13"/>
  <c r="F311" i="13"/>
  <c r="F312" i="13"/>
  <c r="F313" i="13"/>
  <c r="F314" i="13"/>
  <c r="F315" i="13"/>
  <c r="F316" i="13"/>
  <c r="F317" i="13"/>
  <c r="F318" i="13"/>
  <c r="F319" i="13"/>
  <c r="F320" i="13"/>
  <c r="F321" i="13"/>
  <c r="F322" i="13"/>
  <c r="F323" i="13"/>
  <c r="F324" i="13"/>
  <c r="F325" i="13"/>
  <c r="F326" i="13"/>
  <c r="F327" i="13"/>
  <c r="F328" i="13"/>
  <c r="F329" i="13"/>
  <c r="F330" i="13"/>
  <c r="F331" i="13"/>
  <c r="F332" i="13"/>
  <c r="F333" i="13"/>
  <c r="F334" i="13"/>
  <c r="F335" i="13"/>
  <c r="F336" i="13"/>
  <c r="F337" i="13"/>
  <c r="F338" i="13"/>
  <c r="F339" i="13"/>
  <c r="F340" i="13"/>
  <c r="F341" i="13"/>
  <c r="F342" i="13"/>
  <c r="F343" i="13"/>
  <c r="F344" i="13"/>
  <c r="F345" i="13"/>
  <c r="F346" i="13"/>
  <c r="F347" i="13"/>
  <c r="F348" i="13"/>
  <c r="F349" i="13"/>
  <c r="F350" i="13"/>
  <c r="F351" i="13"/>
  <c r="F352" i="13"/>
  <c r="F353" i="13"/>
  <c r="F354" i="13"/>
  <c r="F355" i="13"/>
  <c r="F356" i="13"/>
  <c r="F357" i="13"/>
  <c r="F358" i="13"/>
  <c r="F359" i="13"/>
  <c r="F360" i="13"/>
  <c r="F361" i="13"/>
  <c r="F362" i="13"/>
  <c r="F363" i="13"/>
  <c r="F364" i="13"/>
  <c r="F365" i="13"/>
  <c r="F366" i="13"/>
  <c r="F367" i="13"/>
  <c r="F368" i="13"/>
  <c r="F369" i="13"/>
  <c r="F370" i="13"/>
  <c r="F371" i="13"/>
  <c r="F372" i="13"/>
  <c r="F373" i="13"/>
  <c r="F374" i="13"/>
  <c r="F375" i="13"/>
  <c r="F376" i="13"/>
  <c r="F377" i="13"/>
  <c r="F378" i="13"/>
  <c r="F379" i="13"/>
  <c r="F380" i="13"/>
  <c r="F381" i="13"/>
  <c r="F382" i="13"/>
  <c r="F383" i="13"/>
  <c r="F384" i="13"/>
  <c r="F385" i="13"/>
  <c r="F386" i="13"/>
  <c r="F387" i="13"/>
  <c r="F388" i="13"/>
  <c r="F389" i="13"/>
  <c r="F390" i="13"/>
  <c r="F391" i="13"/>
  <c r="F392" i="13"/>
  <c r="F393" i="13"/>
  <c r="F394" i="13"/>
  <c r="F395" i="13"/>
  <c r="F396" i="13"/>
  <c r="F397" i="13"/>
  <c r="F398" i="13"/>
  <c r="F399" i="13"/>
  <c r="F400" i="13"/>
  <c r="F401" i="13"/>
  <c r="F402" i="13"/>
  <c r="F403" i="13"/>
  <c r="F404" i="13"/>
  <c r="F405" i="13"/>
  <c r="F406" i="13"/>
  <c r="F407" i="13"/>
  <c r="F408" i="13"/>
  <c r="F409" i="13"/>
  <c r="F410" i="13"/>
  <c r="F411" i="13"/>
  <c r="F412" i="13"/>
  <c r="F413" i="13"/>
  <c r="F414" i="13"/>
  <c r="F415" i="13"/>
  <c r="F416" i="13"/>
  <c r="F417" i="13"/>
  <c r="F418" i="13"/>
  <c r="F419" i="13"/>
  <c r="F420" i="13"/>
  <c r="F421" i="13"/>
  <c r="F422" i="13"/>
  <c r="F423" i="13"/>
  <c r="F24" i="13"/>
  <c r="F14" i="15"/>
  <c r="I30" i="11" l="1"/>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M14" i="15" l="1"/>
  <c r="N14" i="15" s="1"/>
  <c r="O14" i="15" s="1"/>
  <c r="I15" i="15"/>
  <c r="M15" i="15"/>
  <c r="N15" i="15" s="1"/>
  <c r="O15" i="15" s="1"/>
  <c r="I16" i="15"/>
  <c r="M16" i="15"/>
  <c r="N16" i="15" s="1"/>
  <c r="O16" i="15" s="1"/>
  <c r="P16" i="15"/>
  <c r="K16" i="15" s="1"/>
  <c r="I17" i="15"/>
  <c r="M17" i="15"/>
  <c r="N17" i="15" s="1"/>
  <c r="O17" i="15" s="1"/>
  <c r="P17" i="15"/>
  <c r="K17" i="15" s="1"/>
  <c r="I18" i="15"/>
  <c r="M18" i="15"/>
  <c r="N18" i="15" s="1"/>
  <c r="O18" i="15" s="1"/>
  <c r="P18" i="15"/>
  <c r="K18" i="15" s="1"/>
  <c r="I19" i="15"/>
  <c r="M19" i="15"/>
  <c r="N19" i="15" s="1"/>
  <c r="O19" i="15" s="1"/>
  <c r="P19" i="15"/>
  <c r="K19" i="15" s="1"/>
  <c r="I20" i="15"/>
  <c r="M20" i="15"/>
  <c r="N20" i="15" s="1"/>
  <c r="O20" i="15" s="1"/>
  <c r="P20" i="15"/>
  <c r="K20" i="15" s="1"/>
  <c r="I21" i="15"/>
  <c r="M21" i="15"/>
  <c r="N21" i="15" s="1"/>
  <c r="O21" i="15" s="1"/>
  <c r="P21" i="15"/>
  <c r="K21" i="15" s="1"/>
  <c r="I22" i="15"/>
  <c r="M22" i="15"/>
  <c r="N22" i="15" s="1"/>
  <c r="O22" i="15" s="1"/>
  <c r="P22" i="15"/>
  <c r="K22" i="15" s="1"/>
  <c r="I23" i="15"/>
  <c r="M23" i="15"/>
  <c r="N23" i="15" s="1"/>
  <c r="O23" i="15" s="1"/>
  <c r="P23" i="15"/>
  <c r="K23" i="15" s="1"/>
  <c r="L23" i="15" s="1"/>
  <c r="I24" i="15"/>
  <c r="M24" i="15"/>
  <c r="N24" i="15" s="1"/>
  <c r="O24" i="15" s="1"/>
  <c r="P24" i="15"/>
  <c r="K24" i="15" s="1"/>
  <c r="I25" i="15"/>
  <c r="M25" i="15"/>
  <c r="N25" i="15" s="1"/>
  <c r="O25" i="15" s="1"/>
  <c r="P25" i="15"/>
  <c r="K25" i="15" s="1"/>
  <c r="I26" i="15"/>
  <c r="M26" i="15"/>
  <c r="N26" i="15" s="1"/>
  <c r="O26" i="15" s="1"/>
  <c r="P26" i="15"/>
  <c r="K26" i="15" s="1"/>
  <c r="I27" i="15"/>
  <c r="M27" i="15"/>
  <c r="N27" i="15" s="1"/>
  <c r="O27" i="15" s="1"/>
  <c r="P27" i="15"/>
  <c r="K27" i="15" s="1"/>
  <c r="L27" i="15" s="1"/>
  <c r="I28" i="15"/>
  <c r="M28" i="15"/>
  <c r="N28" i="15" s="1"/>
  <c r="O28" i="15" s="1"/>
  <c r="P28" i="15"/>
  <c r="K28" i="15" s="1"/>
  <c r="H24" i="13"/>
  <c r="J24" i="13"/>
  <c r="H25" i="13"/>
  <c r="K25" i="13" s="1"/>
  <c r="J25" i="13"/>
  <c r="H26" i="13"/>
  <c r="J26" i="13"/>
  <c r="H27" i="13"/>
  <c r="J27" i="13"/>
  <c r="H28" i="13"/>
  <c r="J28" i="13"/>
  <c r="H29" i="13"/>
  <c r="J29" i="13"/>
  <c r="H30" i="13"/>
  <c r="J30" i="13"/>
  <c r="H31" i="13"/>
  <c r="J31" i="13"/>
  <c r="H32" i="13"/>
  <c r="J32" i="13"/>
  <c r="K24" i="13" l="1"/>
  <c r="K16" i="13" s="1"/>
  <c r="P15" i="15"/>
  <c r="K15" i="15" s="1"/>
  <c r="L15" i="15" s="1"/>
  <c r="P14" i="15"/>
  <c r="K14" i="15" s="1"/>
  <c r="L25" i="15"/>
  <c r="L17" i="15"/>
  <c r="L16" i="15"/>
  <c r="L19" i="15"/>
  <c r="L28" i="15"/>
  <c r="L26" i="15"/>
  <c r="L24" i="15"/>
  <c r="L22" i="15"/>
  <c r="L18" i="15"/>
  <c r="L21" i="15"/>
  <c r="L20" i="15"/>
  <c r="B11" i="6"/>
  <c r="B10" i="6"/>
  <c r="B9" i="6"/>
  <c r="M46" i="15" l="1"/>
  <c r="N46" i="15" s="1"/>
  <c r="O46" i="15" s="1"/>
  <c r="P46" i="15"/>
  <c r="K46" i="15" s="1"/>
  <c r="I46" i="15"/>
  <c r="H52" i="15"/>
  <c r="D20" i="6" s="1"/>
  <c r="H55" i="15"/>
  <c r="J55" i="15"/>
  <c r="I52" i="15"/>
  <c r="F20" i="6" s="1"/>
  <c r="I53" i="15"/>
  <c r="F21" i="6" s="1"/>
  <c r="I55" i="15"/>
  <c r="F19" i="6" s="1"/>
  <c r="J52" i="15"/>
  <c r="D8" i="15"/>
  <c r="D7" i="15"/>
  <c r="D6" i="15"/>
  <c r="I29" i="15"/>
  <c r="P29" i="15"/>
  <c r="K29" i="15" s="1"/>
  <c r="I30" i="15"/>
  <c r="P30" i="15"/>
  <c r="K30" i="15" s="1"/>
  <c r="I31" i="15"/>
  <c r="P31" i="15"/>
  <c r="K31" i="15" s="1"/>
  <c r="I32" i="15"/>
  <c r="P32" i="15"/>
  <c r="K32" i="15" s="1"/>
  <c r="I33" i="15"/>
  <c r="P33" i="15"/>
  <c r="K33" i="15" s="1"/>
  <c r="I34" i="15"/>
  <c r="P34" i="15"/>
  <c r="K34" i="15" s="1"/>
  <c r="I35" i="15"/>
  <c r="P35" i="15"/>
  <c r="K35" i="15" s="1"/>
  <c r="I36" i="15"/>
  <c r="P36" i="15"/>
  <c r="K36" i="15" s="1"/>
  <c r="L36" i="15" s="1"/>
  <c r="I37" i="15"/>
  <c r="P37" i="15"/>
  <c r="K37" i="15" s="1"/>
  <c r="I38" i="15"/>
  <c r="P38" i="15"/>
  <c r="K38" i="15" s="1"/>
  <c r="L38" i="15" s="1"/>
  <c r="I39" i="15"/>
  <c r="P39" i="15"/>
  <c r="K39" i="15" s="1"/>
  <c r="I40" i="15"/>
  <c r="P40" i="15"/>
  <c r="K40" i="15" s="1"/>
  <c r="L40" i="15" s="1"/>
  <c r="I41" i="15"/>
  <c r="P41" i="15"/>
  <c r="K41" i="15" s="1"/>
  <c r="I42" i="15"/>
  <c r="P42" i="15"/>
  <c r="K42" i="15" s="1"/>
  <c r="L42" i="15" s="1"/>
  <c r="I43" i="15"/>
  <c r="P43" i="15"/>
  <c r="K43" i="15" s="1"/>
  <c r="I44" i="15"/>
  <c r="P44" i="15"/>
  <c r="K44" i="15" s="1"/>
  <c r="L44" i="15" s="1"/>
  <c r="I45" i="15"/>
  <c r="P45" i="15"/>
  <c r="K45" i="15" s="1"/>
  <c r="L45" i="15" s="1"/>
  <c r="J47" i="15"/>
  <c r="M29" i="15"/>
  <c r="N29" i="15" s="1"/>
  <c r="O29" i="15" s="1"/>
  <c r="M30" i="15"/>
  <c r="N30" i="15" s="1"/>
  <c r="O30" i="15" s="1"/>
  <c r="M31" i="15"/>
  <c r="N31" i="15" s="1"/>
  <c r="O31" i="15" s="1"/>
  <c r="M32" i="15"/>
  <c r="N32" i="15" s="1"/>
  <c r="O32" i="15" s="1"/>
  <c r="M33" i="15"/>
  <c r="N33" i="15" s="1"/>
  <c r="O33" i="15" s="1"/>
  <c r="M34" i="15"/>
  <c r="N34" i="15" s="1"/>
  <c r="O34" i="15" s="1"/>
  <c r="M35" i="15"/>
  <c r="N35" i="15" s="1"/>
  <c r="O35" i="15" s="1"/>
  <c r="M36" i="15"/>
  <c r="N36" i="15" s="1"/>
  <c r="O36" i="15" s="1"/>
  <c r="M37" i="15"/>
  <c r="N37" i="15" s="1"/>
  <c r="O37" i="15" s="1"/>
  <c r="M38" i="15"/>
  <c r="N38" i="15" s="1"/>
  <c r="O38" i="15" s="1"/>
  <c r="M39" i="15"/>
  <c r="N39" i="15" s="1"/>
  <c r="O39" i="15" s="1"/>
  <c r="M40" i="15"/>
  <c r="N40" i="15" s="1"/>
  <c r="O40" i="15" s="1"/>
  <c r="M41" i="15"/>
  <c r="N41" i="15" s="1"/>
  <c r="O41" i="15" s="1"/>
  <c r="M42" i="15"/>
  <c r="N42" i="15" s="1"/>
  <c r="O42" i="15" s="1"/>
  <c r="M43" i="15"/>
  <c r="N43" i="15" s="1"/>
  <c r="O43" i="15" s="1"/>
  <c r="M44" i="15"/>
  <c r="N44" i="15" s="1"/>
  <c r="O44" i="15" s="1"/>
  <c r="M45" i="15"/>
  <c r="N45" i="15" s="1"/>
  <c r="O45" i="15" s="1"/>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H421" i="13"/>
  <c r="H422" i="13"/>
  <c r="H423" i="13"/>
  <c r="K423" i="13" s="1"/>
  <c r="D9" i="12"/>
  <c r="D10" i="12"/>
  <c r="D11" i="12"/>
  <c r="D12" i="12"/>
  <c r="D13" i="12"/>
  <c r="D14" i="12"/>
  <c r="D8" i="12"/>
  <c r="F8" i="13"/>
  <c r="F7" i="13"/>
  <c r="F6" i="13"/>
  <c r="A3" i="12"/>
  <c r="A2" i="12"/>
  <c r="L43" i="15" l="1"/>
  <c r="L41" i="15"/>
  <c r="L39" i="15"/>
  <c r="L37" i="15"/>
  <c r="L35" i="15"/>
  <c r="L33" i="15"/>
  <c r="L31" i="15"/>
  <c r="L29" i="15"/>
  <c r="L34" i="15"/>
  <c r="L32" i="15"/>
  <c r="L30" i="15"/>
  <c r="L46" i="15"/>
  <c r="C19" i="12"/>
  <c r="J53" i="15"/>
  <c r="I54" i="15"/>
  <c r="H53" i="15"/>
  <c r="D21" i="6" s="1"/>
  <c r="D19" i="6"/>
  <c r="G19" i="6" s="1"/>
  <c r="F18" i="6" l="1"/>
  <c r="K17" i="13"/>
  <c r="P47" i="15"/>
  <c r="J54" i="15"/>
  <c r="H54" i="15"/>
  <c r="D16" i="6"/>
  <c r="E25" i="6" s="1"/>
  <c r="K18" i="13" l="1"/>
  <c r="C18" i="12"/>
  <c r="D18" i="6"/>
  <c r="G18" i="6" s="1"/>
  <c r="K47" i="15"/>
  <c r="J51" i="15"/>
  <c r="J56" i="15" s="1"/>
  <c r="G20" i="6" l="1"/>
  <c r="G21" i="6"/>
  <c r="D15" i="6"/>
  <c r="I14" i="15"/>
  <c r="I51" i="15" l="1"/>
  <c r="I47" i="15"/>
  <c r="L14" i="15"/>
  <c r="L47" i="15" l="1"/>
  <c r="H51" i="15"/>
  <c r="I56" i="15"/>
  <c r="F17" i="6"/>
  <c r="D17" i="6" l="1"/>
  <c r="H56" i="15"/>
  <c r="C20" i="12" s="1"/>
  <c r="C21" i="12" s="1"/>
  <c r="D22" i="6" l="1"/>
  <c r="E24" i="6" s="1"/>
  <c r="E26" i="6" s="1"/>
  <c r="B32" i="6" s="1"/>
  <c r="B33" i="6" s="1"/>
  <c r="G17" i="6"/>
  <c r="B34" i="6" l="1"/>
  <c r="B35" i="6"/>
</calcChain>
</file>

<file path=xl/sharedStrings.xml><?xml version="1.0" encoding="utf-8"?>
<sst xmlns="http://schemas.openxmlformats.org/spreadsheetml/2006/main" count="1621" uniqueCount="203">
  <si>
    <t>Münchner Förderformel (MFF);</t>
  </si>
  <si>
    <t xml:space="preserve">Trägername </t>
  </si>
  <si>
    <t>Einrichtungsstraße, Haus-Nr.</t>
  </si>
  <si>
    <t>Einrichtungsnummer</t>
  </si>
  <si>
    <t>Differenzförderung und Förderung kinderreicher Familien</t>
  </si>
  <si>
    <t>KiBiG.web-ID des Kindes</t>
  </si>
  <si>
    <t>-------------------</t>
  </si>
  <si>
    <t xml:space="preserve">Eintragungen bitte nur in weiße Felder </t>
  </si>
  <si>
    <t>Antragsdaten</t>
  </si>
  <si>
    <t>Träger der Einrichtung:</t>
  </si>
  <si>
    <t>Einrichtungsstraße:</t>
  </si>
  <si>
    <t>Einrichtungsnummer:</t>
  </si>
  <si>
    <t>Summe Drittkindermäßigung</t>
  </si>
  <si>
    <t>Gesamtsumme Differenzförderung / Drittkindermässigung</t>
  </si>
  <si>
    <t>Differenzförderung/
Drittkindermäßigung</t>
  </si>
  <si>
    <t>Ergebnis</t>
  </si>
  <si>
    <t>Auszahlung</t>
  </si>
  <si>
    <t>Rückforderung</t>
  </si>
  <si>
    <t>Differenzförderung</t>
  </si>
  <si>
    <t>KiBiG.web ID</t>
  </si>
  <si>
    <t>Art des Kindes</t>
  </si>
  <si>
    <t>Gesamtsumme Differenzausgleich</t>
  </si>
  <si>
    <t>Gesamtsumme der beantragten Differenzförderung:</t>
  </si>
  <si>
    <t>Kinder aus GU</t>
  </si>
  <si>
    <t>Pflegekinder oder Heimkinder</t>
  </si>
  <si>
    <t>BSA Kind in sozpäd Notlagen</t>
  </si>
  <si>
    <t>Krippe</t>
  </si>
  <si>
    <t>Einkünfte in Euro</t>
  </si>
  <si>
    <t>bis 50.000 €</t>
  </si>
  <si>
    <t>bis 60.000 €</t>
  </si>
  <si>
    <t>Hort</t>
  </si>
  <si>
    <t>Anleitung</t>
  </si>
  <si>
    <t>Register - Grundaten_Antrag</t>
  </si>
  <si>
    <t>Betreuungsbeginn</t>
  </si>
  <si>
    <t>Betreuungsende</t>
  </si>
  <si>
    <t>Krippenkind</t>
  </si>
  <si>
    <t>Kindergartenkind</t>
  </si>
  <si>
    <t>Hortkind</t>
  </si>
  <si>
    <t xml:space="preserve">Summe besondere Erstattung </t>
  </si>
  <si>
    <t>Auswahlfelder (bitte vollständig ausfüllen):</t>
  </si>
  <si>
    <t>------------------</t>
  </si>
  <si>
    <t>Auswahlfeld 1</t>
  </si>
  <si>
    <t>Nur die weißen Felder sind ausfüllbar!</t>
  </si>
  <si>
    <t>Für Register Besondere Erstattung:</t>
  </si>
  <si>
    <t xml:space="preserve">Anzahl der Buchungs-monate
</t>
  </si>
  <si>
    <t>Bitte füllen Sie nur die weißen Felder vollständig je Zeile aus.</t>
  </si>
  <si>
    <t xml:space="preserve">Hyperlink zur Internetseite: </t>
  </si>
  <si>
    <t>Gesamtsumme:</t>
  </si>
  <si>
    <t>Stempel und Unterschrift der Trägervertretung</t>
  </si>
  <si>
    <t>Erklärung</t>
  </si>
  <si>
    <t>Die Korrekturen sind in den einzelnen Registern der gespeicherten Arbeitsversion vorzunehmen.</t>
  </si>
  <si>
    <t>Abkürzungen:</t>
  </si>
  <si>
    <t>BWZ = Bewilligungszeitraum</t>
  </si>
  <si>
    <t>BSA  = Bezirkssozialarbeit</t>
  </si>
  <si>
    <t>BayKiBiG = Bayerisches Kinderbildungs- und Betreuungsgesetz</t>
  </si>
  <si>
    <t>&gt;3-4 Stunden</t>
  </si>
  <si>
    <t>&gt;4-5 Stunden</t>
  </si>
  <si>
    <t>&gt;5-6 Stunden</t>
  </si>
  <si>
    <t>&gt;6-7 Stunden</t>
  </si>
  <si>
    <t>&gt;7-8 Stunden</t>
  </si>
  <si>
    <t>&gt;8-9 Stunden</t>
  </si>
  <si>
    <t>&gt;9 Stunden</t>
  </si>
  <si>
    <t>Liegen alle endgültigen Bescheide zur Einkommensberechnung von der zentralen Gebührenstelle vor?</t>
  </si>
  <si>
    <t>ab Monat:</t>
  </si>
  <si>
    <t>Monat in dem die Änderung eintritt</t>
  </si>
  <si>
    <t>Monate mit dem alten Verpflegungsentgelt</t>
  </si>
  <si>
    <t>Monate mit dem neuen Verpflegungsentgelt</t>
  </si>
  <si>
    <t>Errechneter Höchstbetrag</t>
  </si>
  <si>
    <t>Elternentgelt</t>
  </si>
  <si>
    <t>Gesamtsumme</t>
  </si>
  <si>
    <t>Verpflegungsgeld* (Monatsbetrag) Krippe</t>
  </si>
  <si>
    <t>Verpflegungsgeld* (Monatsbetrag) Kindergarten</t>
  </si>
  <si>
    <t>Verpflegungsgeld* (Monatsbetrag) Hort</t>
  </si>
  <si>
    <t>KiBiG.web-ID´s der Kinder bei denen noch endgültige Bescheide fehlen:</t>
  </si>
  <si>
    <t>* Verpflegungsgeld entspricht den Bezeichnungen Verpflegungsentgeld, Essensgeld, Essensbeitrag etc. Hierbei handelt es sich um den in der Kindertageseinrichtung festgelegten Monatsbetrag der für die Teilnahme an der Essensversorgung zu entrichten ist.</t>
  </si>
  <si>
    <t>Ort und Datum</t>
  </si>
  <si>
    <t xml:space="preserve">Die Antragstellerin bzw. der Antragsteller, vertreten durch die Unterzeichnende bzw. den Unterzeichnenden, und die Unterzeichnende bzw. der Unterzeichnende selbst, versichern, dass die Angaben in diesem Förderantrag zutreffen und wahrheitsgemäß nach bestem Wissen und Gewissen gemacht sind. Die Zuschussrichtlinie der Münchner Förderformel und die Richtlinie zur Förderung kinderreicher Familien und zur einkommensbezogenen Staffelung der Elternentgelte sind in der jeweils aktuell für den Bewilligungszeitraum gültigen Fassung bekannt. Ihre Beachtung ist Fördervoraussetzung, die Vorgaben werden vollständig eingehalten. Die aktuellen Zuschussrichtlinien und weitere Informationen können unter dem Link www.muenchen.de/foerderformel heruntergeladen werden. </t>
  </si>
  <si>
    <t>PLZ, Ort</t>
  </si>
  <si>
    <t>Kontoinhaberin oder Kontoinhaber</t>
  </si>
  <si>
    <t>Name des Kreditinstituts</t>
  </si>
  <si>
    <t>IBAN</t>
  </si>
  <si>
    <t xml:space="preserve">Differenzförderungsrichtlinie zur Förderung kinderreicher Familien und zur einkommensbezogenen Staffelung (DiRi) vom 21.05.2019 </t>
  </si>
  <si>
    <t>Drittkindermäßigung</t>
  </si>
  <si>
    <t>Kinder aus GU § 53 AsylG</t>
  </si>
  <si>
    <t>Kinder aus Mutter/Vater-Kind Unterkunft § 19 SGB VIII</t>
  </si>
  <si>
    <t xml:space="preserve">Kinder aus Frauenhäusern </t>
  </si>
  <si>
    <t>BSA Kind nach besonderer pädagogischer Notlage</t>
  </si>
  <si>
    <t>Summe Differenzförderung</t>
  </si>
  <si>
    <t>Auswahlfeld 2
Tragen Sie Ihren jeweiligen festgelegten Monatsbetrag des Verpflegungsgeldes ein, unterschieden nach Platzart (Krippe, Kinder-
garten, Hort). Diese Angabe/n wird/werden benötigt um die Förderung für die Kinder zu berechnen, die den Anspruch zur zusätzlichen Erstattung des Verpflegungsgeldes gemäß der o. g. Richtlinien haben. Hierfür müssen Ihnen die entsprechenden Nachweise vorliegen. Diese sind bei Ihnen vorzuhalten.</t>
  </si>
  <si>
    <t>Auswahlfeld 2</t>
  </si>
  <si>
    <t>Auswahlfeld 3</t>
  </si>
  <si>
    <t>Elternentgeltstaffelung/en ab 01.09.2019</t>
  </si>
  <si>
    <t>Auswahlfeld 4</t>
  </si>
  <si>
    <t>bis 70.000 €</t>
  </si>
  <si>
    <t>bis 80.000 €</t>
  </si>
  <si>
    <t>über 80.000 €</t>
  </si>
  <si>
    <t>&gt;1-2 Stunden</t>
  </si>
  <si>
    <t>&gt;2-3 Stunden</t>
  </si>
  <si>
    <t xml:space="preserve"> über 6 Stunden</t>
  </si>
  <si>
    <t>Vorschulkind bis 03/19</t>
  </si>
  <si>
    <t>Krippenkind (Drittkind)</t>
  </si>
  <si>
    <t>Kindergartenkind (Drittkind)</t>
  </si>
  <si>
    <t>Vorschulkind (Drittkind) bis 03/19</t>
  </si>
  <si>
    <t>Hortkind (Drittkind)</t>
  </si>
  <si>
    <t>Krippenkind EBZ ab 04/19</t>
  </si>
  <si>
    <t>Kindergartenkind EBZ ab 04/19</t>
  </si>
  <si>
    <t>Krippenkind (Drittkind) EBZ ab 04/19</t>
  </si>
  <si>
    <t>Kindergartenkind (Drittkind) EBZ ab 04/19</t>
  </si>
  <si>
    <t>Art des Kindes Diff. 01.-08.2019</t>
  </si>
  <si>
    <t>Art des Kindes 09.-12.2019</t>
  </si>
  <si>
    <t xml:space="preserve">Art des Kindes 
(siehe drop-down!)
</t>
  </si>
  <si>
    <t>Höchstentgelt in der jeweiligen Buchungszeitkategorie / Anzahl der Buchungsmonate</t>
  </si>
  <si>
    <t>einkommens-
bezogenes
Elternentgelt der jeweiligen
Buchungszeit-
kategorie / Anzahl der Buchungsmonate</t>
  </si>
  <si>
    <t>Ermäßigungsgrund nach der Richtlinie vom 21.05.2019</t>
  </si>
  <si>
    <t xml:space="preserve">Höchstentgelt der jeweiligen 
Buchungszeit-
kategorie / Monat
</t>
  </si>
  <si>
    <t>Berechneter Differenz-
ausgleichsbetrag</t>
  </si>
  <si>
    <t xml:space="preserve">einkommens-
bezogenes
Elternentgelt der jeweiligen
Buchungszeit-
kategorie / Monat
</t>
  </si>
  <si>
    <t xml:space="preserve">Art des Kindes besondere Erstattung </t>
  </si>
  <si>
    <t>Summe Differenz- förderung Elternentgelt und Verpflegungsgeld</t>
  </si>
  <si>
    <t>Kind wohnhaft in einer Mutter-/ Vater-Kind-Unterkunft</t>
  </si>
  <si>
    <t>Kind wohnhaft in einem Frauenhaus</t>
  </si>
  <si>
    <t>Verpflegungsgeld</t>
  </si>
  <si>
    <t>Gesamtsumme Differenzförderung inkl. besondere Erstattung</t>
  </si>
  <si>
    <t>Ja</t>
  </si>
  <si>
    <t>Nein</t>
  </si>
  <si>
    <t>Kind mit BSA-Nachweis Zif.2.3.6</t>
  </si>
  <si>
    <t xml:space="preserve">Art des Kindes Diff. 01.-08.2019 besondere Erstattung </t>
  </si>
  <si>
    <t xml:space="preserve">Art des Kindes Diff. 09.-12.2019 besondere Erstattung </t>
  </si>
  <si>
    <t>Pflege-/ Heimkind Zif. 2.3.5</t>
  </si>
  <si>
    <t>Kind wohnhaft in GU Zif. 2.3.3</t>
  </si>
  <si>
    <t>Spielgeld/Verpflegungsgeld</t>
  </si>
  <si>
    <t>Maximal anrechnungs-fähiges Verpflegungsgeld</t>
  </si>
  <si>
    <t>Bezeichnung besonder Erstattung</t>
  </si>
  <si>
    <t>Kind wohnhaft in einer Mutter-/ Vater-Kind-Unterkunft Zif. 2.3.3</t>
  </si>
  <si>
    <t>Kind wohnhaft in einem Frauenhaus Zif. 2.3.3</t>
  </si>
  <si>
    <t>Anzahl der Buchungs-monate</t>
  </si>
  <si>
    <t xml:space="preserve">In Spalte H ist das monatliche Höchstentgelt der jeweiligen Buchungszeitkategorie einzutragen. In Spalte I wird das monatliche Höchstentgelt automatisch mit der Anzahl der Buchungsmonate multipliziert. </t>
  </si>
  <si>
    <t xml:space="preserve">In Spalte G ist das monatliche Höchstentgelt der jeweiligen Buchungszeitkategorie einzutragen. In Spalte H wird das monatliche Höchstentgelt automatisch mit der Anzahl der Buchungsmonate multipliziert. </t>
  </si>
  <si>
    <t xml:space="preserve">In Spalte I ist das monatliche einkommensbezogene Elternentgelt der jeweiligen Buchungszeitkategorie einzutragen. Dieses ergibt sich entweder aus den Einkommensfeststellungsbescheiden der Zentralen Gebührenstelle oder durch die Geschwisterermäßigung. In Spalte J wird das von den Eltern tatsächlich gezahlte monatliche einkommensbezogene Elternentgelt automatisch mit der Anzahl der Buchungsmonate multipliziert. </t>
  </si>
  <si>
    <t>In Spalte K wird die Differenzförderung aus den vorherigen Eingaben automatisch errechnet.</t>
  </si>
  <si>
    <t>Die Gesamtsumme der beantragten Differenzförderung (ohne Register-Besondere Erstattung) wird oberhalb der Eintragungstabelle 
automatisch berechnet und in Zeile 20 abgebildet.</t>
  </si>
  <si>
    <t>Höchstentgelt der jeweiligen 
Buchungszeit-kategorie / Anzahl der Buchungsmonate</t>
  </si>
  <si>
    <t xml:space="preserve">In der Spalte G ist mit dem Dropdown-Feld der vorliegende Ermäßigungsgrund auszuwählen. </t>
  </si>
  <si>
    <t>BWZ Monate</t>
  </si>
  <si>
    <t>Höchstentgelt der jeweiligen 
Buchungszeit-kategorie / Monat</t>
  </si>
  <si>
    <t>Register "Beantragte Differenzförderung"</t>
  </si>
  <si>
    <t>Tragen Sie Trägernamen, Einrichtungsstraße mit Hausnummer, PLZ, Ort und Einrichtungsnummer sowie die Bankverbindung 
ein.</t>
  </si>
  <si>
    <t>Auswahlfeld 3
Bei unterjähriger Änderung des Verpflegungsgeldes sind der Monat der Änderung und die geänderten Beträge des Verpflegungsgeldes einzutragen.</t>
  </si>
  <si>
    <t xml:space="preserve">In der Spalte L wird die Summe der ermittelten Differenzförderung aus der Erstattung des Eltern- und Verpflegungsentgeltes 
für jedes einzelne abgerechnete Kind dargestellt. </t>
  </si>
  <si>
    <t>In Spalte K berechnet sich das maximal anrechnungsfähige Verpflegungsentgelt des jeweiligen abzurechnenden Kindes anhand der Angaben zum Verpflegungsgeld im Register Grunddaten.
In der Spalte J wird das tatsächlich zu erstattende Verpflegungsentgelt angegeben (ggf. sind gewährte Rückerstattungen wegen Krankheit/Urlaub vom Monatsbetrag abzuziehen). 
Der Betrag ist für den abzurechnenden Zeitraum einzutragen.</t>
  </si>
  <si>
    <t>Für die EA Statistikliste-Differenzförderung</t>
  </si>
  <si>
    <t>Gab es im BWZ 2019/2020 eine Änderung des Verpflegungsgeldes? **</t>
  </si>
  <si>
    <t xml:space="preserve">12 Monate </t>
  </si>
  <si>
    <t>11 Monate (August beitragsfrei)</t>
  </si>
  <si>
    <t>** Bei mehr als einer Änderung im Bewilligungszeitraum bitte Kontakt mit dem zuständigen Sachbearbeiter der Zentralen Gebührenstelle aufnehmen.</t>
  </si>
  <si>
    <t>Auswahlfeld 1
Hier wählen Sie mit dem Dropdown-Feld die Anzahl der Monate aus, für die ein verpflichtendes Elternentgelt erhoben wird. Wird in Ihrer Einrichtung der Monat August beitragsfrei gestellt, dann wählen Sie "11 (August beitragsfrei)" aus. Wird für das jeweilige gesamte Kindertageseinrichtungsjahr (01.09.-31.08.) das monatliche Elternentgelt erhoben und somit kein Monat beitragsfrei gestellt, dann wählen Sie "12" aus. Diese Angabe ist erforderlich für die Berechnung der Differenzförderung.</t>
  </si>
  <si>
    <t>Register Differenzförderung</t>
  </si>
  <si>
    <t>Register Besondere Erstattung</t>
  </si>
  <si>
    <t xml:space="preserve"> </t>
  </si>
  <si>
    <t>.</t>
  </si>
  <si>
    <t>Münchner Förderformel (MFF); Differenzförderung</t>
  </si>
  <si>
    <t>Trägername, Adresse</t>
  </si>
  <si>
    <t>Monatliche Besuchsgebühren für Kindergartenplätze in Häusern für Kinder und in Kindergärten</t>
  </si>
  <si>
    <t>bis 4 Stunden</t>
  </si>
  <si>
    <t>bis 5 Stunden</t>
  </si>
  <si>
    <t>bis 6 Stunden</t>
  </si>
  <si>
    <t>bis 7 Stunden</t>
  </si>
  <si>
    <t>bis 8 Stunden</t>
  </si>
  <si>
    <t>bis 9 Stunden</t>
  </si>
  <si>
    <t>über 9 Stunden</t>
  </si>
  <si>
    <t>Kindergartenkind Wegfall Anpassungszuschuss</t>
  </si>
  <si>
    <t>Bitte beachten:Bei Kindern, die im KiBiG.Web mit einem schwarzen Stern markiert sind, sind in Spalte G und I 100 € abzuziehen ( staatlicher Zuschuss)</t>
  </si>
  <si>
    <t>Summe Differenzförderung Krippen-, Hortkinder (ohne Besondere Erstattung)  beitragspflichtige Kindergartenkinder mit Ermäßigung</t>
  </si>
  <si>
    <r>
      <t>Kinder, für die eine "Besondere Erstattung" beantragt wird, sind in diesen Registern</t>
    </r>
    <r>
      <rPr>
        <b/>
        <sz val="11"/>
        <rFont val="Arial"/>
        <family val="2"/>
      </rPr>
      <t xml:space="preserve"> nicht</t>
    </r>
    <r>
      <rPr>
        <sz val="11"/>
        <rFont val="Arial"/>
        <family val="2"/>
      </rPr>
      <t xml:space="preserve"> einzutragen.
Hierfür sind die nachfolgenden Register für die "Besondere Erstattung" zur Abrechnung zu befüllen.
Für Kinder, für die auf Antrag eine Zweitkindermäßigung gewährt wurde, sind entsprechend mit der Reduzierung um eine bzw. zwei Einkommensstufen einzutragen. Diese Kinder erhalten keine gesonderte Bezeichnung als "Zweitkind".                                                        </t>
    </r>
    <r>
      <rPr>
        <b/>
        <sz val="11"/>
        <rFont val="Arial"/>
        <family val="2"/>
      </rPr>
      <t>Wegfall des Anpassungszuschusses</t>
    </r>
    <r>
      <rPr>
        <sz val="11"/>
        <rFont val="Arial"/>
        <family val="2"/>
      </rPr>
      <t>: Für Kinder auf einem Kindergartenplatz, die im laufenden Kindertageseinrichtungsjahr am 2. Januar oder später drei Jahre alt werden, leistet der Freistaat Bayern für das laufende Kindertageseinrichtungsjahr keinen Beitragszuschuss, sondern erst ab dem darauffolgenden Kindertageseinrichtungsjahr.                                                                                                                                         In diesen Fällen ist das reguläre Elternentgelt zu entrichten. Für diese Kinder ist eine Ermäßigung nur aufgrund Sondertatbeständen wie z. B. Gemeinschaftsunterkunft, Heimkinder, Leistungen nach Asylbewerberleistungsgesetz, SGB II oder SGB XII,.. möglich oder eine Drittkindermäßigung. Diese Kinder sind im Register Differenzförderung einzutragen.</t>
    </r>
  </si>
  <si>
    <t>In der Tabelle wird zunächst in den Spalten B - F die ID des Kindes und der Anwesenheitszeitraum ab September 2022 analog der Hinweise zu den Registern "Differenzförderung" erfasst.</t>
  </si>
  <si>
    <t>https://stadt.muenchen.de/infos/antraege-abrechnung-muenchner-foerderformel.html</t>
  </si>
  <si>
    <t>Münchner Förderformel (MFF); Endabrechnung Differenzförderung für den BWZ 2023/2024</t>
  </si>
  <si>
    <t>Für die MFF Differenzförderung  Endabrechnung 2023/2024 ist die Differenzförderungsrichtlinie zur  Förderung kinderreicher Familien und zur einkommensbezogenen Staffelung der Elternentgelte (DiRi) vom 21.05.2019 gültig. 
Die Gewährung der Differenzförderung ist nur für Münchner Kinder möglich. Hier unterscheidet sich der Anspruch auf Ermäßigungen des Elternentgeltes nach der MFF zur gesetzlichen Betriebskostenförderung nach dem BayKiBiG (§ 26 Abs. 1 Satz 5 AVBayKiBiG). Bei Wegzug eines Kindes aus München entfällt ab dem Monat des Umzugs die Gewährung der Differenzförderung, sowie die Zweitkindermäßigung und die Förderung kinderreicher Familien. Bei Zuzug eines Kindes nach München kann ab Umzugsmonat in München eine Gewährung der Differenzförderung erfolgen. 
Im Antrag sind nur die weißen Felder befüllbar bzw. auswählbar (Dropdown-Felder). In den grauen Feldern sind Bezeichnungen bzw. automatische Berechnungen hinterlegt und daher zur Bearbeitung gesperrt. Der Antrag ist in mehrere Register (Tabellenblätter) untergliedert. Bitte gehen Sie beim Ausfüllen des Antrages jedes Register durch und tragen Sie die erforderlichen Daten ein. Diese Anleitung enthält im Folgenden Hinweise zum Ausfüllen jedes einzelnen Registers. 
Bitte senden Sie uns den vollständig ausgefüllten und eigenhändig unterzeichneten Antrag per Post oder eingescannt als PDF-Datei per E-Mail zu. Zusätzlich senden Sie bitte die Antragsdatei als beschreibbare Excel-Datei per E-Mail an: kitasb.zg.rbs@muenchen.de. Sie haben die Möglichkeit für Ihren Antrag ein eigenen Passwortschutz einzurichten. Bitte übermitteln Sie uns in diesem Fall das Passwort getrennt von der Antragsdatei.</t>
  </si>
  <si>
    <t>Auswahlfeld 4
Hier ist anzugeben ob für den BWZ 2023/2024 alle erforderlichen Einkommensfeststellungsbescheide vorliegen. 
Tragen Sie die KiBiG.web IDs der Kinder ohne endgültigen Einkommensfeststellungsbescheid in das freie Feld ein.</t>
  </si>
  <si>
    <t>Für jedes Kind ist mindestens eine Zeile vollständig auszufüllen. Sofern sich bei einem Kind innerhalb des BWZ 2023/2024 Änderungen 
ergaben, ist dieses Kind in einer neuen Zeile nochmals mit den Änderungen einzutragen.
Gründe für Änderungen können sein: Wechsel der Buchungszeitkategorie, Änderung des einkommensbezogenen Elternentgelts oder der Ermäßigungsvoraussetzungen (z. B. Drittkind).</t>
  </si>
  <si>
    <t xml:space="preserve">Wählen Sie mit dem Dropdownfeld die "Art des Kindes" aus. 
Ab September 2019 gibt es keine einkommensbezogene Elternentgeltstaffelung für den Kindergarten mehr. Für den Zeitraum September 2023 bis August 2024 erfolgt eine Differenzförderung noch für Krippenkinder und Hortkinder (einschließlich Zweit- und Drittkindermäßigung) sowie für Kindergartenkinder ( siehe Wegfall Anpassungzuschuss! Ermäßigung aufgrund Sondertatbeständen und Drittkindermäßigung)
</t>
  </si>
  <si>
    <t>Tragen Sie die KiBiG.web-ID des jeweiligen Kindes ein.
Tragen Sie den Monat des Betreuungsbeginns im BWZ 2023/2024 als Zahl ein. 
Beispiel: Wird das Kind ab September betreut, tragen Sie 9 ein. 
Beispiele: Wird das Kind ab Oktober betreut, tragen Sie die 10 ein, für den November ist 11 usw.</t>
  </si>
  <si>
    <t>Tragen Sie den Monat des Betreuungsendes im BWZ 2023/2024 ebenfalls als Zahl ein. 
Beispiele: Ein Kind verlässt im Mai 2024 die Einrichtung, ist die Zahl 5 einzutragen. Für das Betreuungsende im August 2024 ist die 8 einzutragen.</t>
  </si>
  <si>
    <t xml:space="preserve">Die Anzahl der Buchungsmonate im BWZ 2023/2024 wird in Spalte F automatisch errechnet. </t>
  </si>
  <si>
    <r>
      <t xml:space="preserve">Das Register "Besondere Erstattung" ist nur auszufüllen, wenn Sie im BWZ 2023/2024 ein oder mehrere Kinder betreut haben, für die einer der folgenden Ermäßigungsgründe vorlagen: 
a) Kind wohnhaft in einer Gemeinschaftsunterkunft (GU) nach § 53 Asylgesetz, Ziffer 2.3.3 DiRi
b) Pflege- oder Heimkind, Ziffer 2.3.5
c) Kind mit Bescheinigung einer sozialpädagogischen Notlage der BSA, Ziffer 2.3.6 DiRi
d) Kind wohnhaft in einer Mutter-/ Vater-Kind-Unterkunft, Ziffer 2.3.3 DiRi
e) Kind wohnhaft in einem Frauenhaus, Ziffer 2.3.3 DiRi
Voraussetzung für die besondere Erstattung des vollen Elternentgeltes und ganz oder teilweise die Erstattung des Verpflegungsentgeltes nach den Ziffern 2.3.3, 2.3.5 oder 2.3.6 der gültigen Richtlinie ist der vorliegende Einkommensfeststellungsbescheid der Zentralen Gebührenstelle (RBS-KITA-ST-ZG).
Die in den Registern "Besondere Erstattung" eingetragenen Kinder werden </t>
    </r>
    <r>
      <rPr>
        <b/>
        <sz val="11"/>
        <rFont val="Arial"/>
        <family val="2"/>
      </rPr>
      <t>nicht</t>
    </r>
    <r>
      <rPr>
        <sz val="11"/>
        <rFont val="Arial"/>
        <family val="2"/>
      </rPr>
      <t xml:space="preserve"> in den Registern "Differenzförderung" eingetragen </t>
    </r>
    <r>
      <rPr>
        <b/>
        <sz val="11"/>
        <rFont val="Arial"/>
        <family val="2"/>
      </rPr>
      <t>(keine Doppeleintragung)</t>
    </r>
    <r>
      <rPr>
        <sz val="11"/>
        <rFont val="Arial"/>
        <family val="2"/>
      </rPr>
      <t>.</t>
    </r>
  </si>
  <si>
    <t>Keine Dateneingabe erforderlich.
Dieses Register zieht alle Summen der einzelnen Register zusammen und berechnet die Gesamtsumme der beantragten Differenzförderung Endabrechnung 2023/2024. 
Die Erklärung sowie der gesamte Antrag ist eigenhändig zu unterzeichnen und mit dem Träger- bzw. Einrichtungsstempel zu versehen.</t>
  </si>
  <si>
    <t>Frist zur Einreichung des Antrages ist der 31.08.2025</t>
  </si>
  <si>
    <t>Endabrechnung auf Leistungen für den Bewilligungszeitraum (BWZ) 2023/2024 (01.09.2023 - 31.08.2024)</t>
  </si>
  <si>
    <t>Bewilligungszeitraum (BWZ) 2023/2024 (01.09.2023 - 31.08.2024) Anzahl der Monate mit Zahlungspflicht der Elternentgelte:</t>
  </si>
  <si>
    <t>Z 23/24 eine Änderung des Verpflegungsgeldes**</t>
  </si>
  <si>
    <t>ab 01.09.2023</t>
  </si>
  <si>
    <t>Endabrechnung auf Leistungen für den Bewilligungszeitraum  (BWZ) 2023/2024 (01.09.2023 - 31.08.2024)</t>
  </si>
  <si>
    <t>Summe Drittkindermäßigung (September 2023 bis August 2024)</t>
  </si>
  <si>
    <t>Gesamtsumme Register Differenzförderung (September 2023 bis August 2024)</t>
  </si>
  <si>
    <t xml:space="preserve">Eintragungen für den Zeitraum September 2023 bis einschl. August 2024 </t>
  </si>
  <si>
    <t xml:space="preserve">Eintragung Betreuungs-beginn im BWZ 2023/2024
</t>
  </si>
  <si>
    <t xml:space="preserve">Eintragung Betreuungs-
ende im BWZ 2023/2024
</t>
  </si>
  <si>
    <t>Tatsächlich zu zahlendes Verpflegungsgeld 
(Essensgeld) abzüglich aller Erstattungen
September 2023 bis August 2024</t>
  </si>
  <si>
    <t>Gesamtsummen der beantragten Differenzförderung September 2023 bis August 2024</t>
  </si>
  <si>
    <r>
      <t>Berechnungsprotokoll – Anlage zum Prüfprotokoll</t>
    </r>
    <r>
      <rPr>
        <b/>
        <sz val="11"/>
        <color indexed="49"/>
        <rFont val="Arial"/>
        <family val="2"/>
      </rPr>
      <t xml:space="preserve"> </t>
    </r>
    <r>
      <rPr>
        <b/>
        <sz val="11"/>
        <rFont val="Arial"/>
        <family val="2"/>
      </rPr>
      <t>– MFF EA Differenzförderung 2023/2024</t>
    </r>
  </si>
  <si>
    <t>Gesamtergebnis BWZ 2023/2024</t>
  </si>
  <si>
    <t>Abschlagssummen 2023/2024</t>
  </si>
  <si>
    <t>Endabrechnung 2023/2024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</si>
</sst>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0\ &quot;€&quot;;[Red]\-#,##0\ &quot;€&quot;"/>
    <numFmt numFmtId="8" formatCode="#,##0.00\ &quot;€&quot;;[Red]\-#,##0.00\ &quot;€&quot;"/>
    <numFmt numFmtId="164" formatCode="#,##0.00\ [$€-407];[Red]\-#,##0.00\ [$€-407]"/>
    <numFmt numFmtId="165" formatCode="#,##0.00&quot; €&quot;"/>
    <numFmt numFmtId="166" formatCode="#,##0.00&quot; € &quot;;\-#,##0.00&quot; € &quot;;&quot; -&quot;#&quot; € &quot;;@\ "/>
    <numFmt numFmtId="167" formatCode="#,##0.00\ [$€]"/>
    <numFmt numFmtId="168" formatCode="#,##0.00\ &quot;€&quot;"/>
    <numFmt numFmtId="169" formatCode="#,##0\ &quot;€&quot;"/>
    <numFmt numFmtId="170" formatCode="_-* #,##0\ [$€-407]_-;\-* #,##0\ [$€-407]_-;_-* &quot;-&quot;??\ [$€-407]_-;_-@_-"/>
    <numFmt numFmtId="171" formatCode="#,##0.00\ [$€-407];\-#,##0.00\ [$€-407]"/>
    <numFmt numFmtId="172" formatCode="[$-407]mmm/\ yy;@"/>
  </numFmts>
  <fonts count="23" x14ac:knownFonts="1">
    <font>
      <sz val="10"/>
      <name val="Arial"/>
      <family val="2"/>
    </font>
    <font>
      <sz val="10"/>
      <color indexed="59"/>
      <name val="Arial"/>
      <family val="2"/>
    </font>
    <font>
      <b/>
      <sz val="11"/>
      <name val="Arial"/>
      <family val="2"/>
    </font>
    <font>
      <sz val="11"/>
      <name val="Arial"/>
      <family val="2"/>
    </font>
    <font>
      <b/>
      <sz val="10"/>
      <name val="Arial"/>
      <family val="2"/>
    </font>
    <font>
      <b/>
      <sz val="11"/>
      <color indexed="10"/>
      <name val="Arial"/>
      <family val="2"/>
    </font>
    <font>
      <sz val="10"/>
      <name val="Arial"/>
      <family val="2"/>
    </font>
    <font>
      <sz val="12"/>
      <name val="Arial"/>
      <family val="2"/>
    </font>
    <font>
      <b/>
      <u/>
      <sz val="11"/>
      <name val="Arial"/>
      <family val="2"/>
    </font>
    <font>
      <b/>
      <sz val="12"/>
      <name val="Arial"/>
      <family val="2"/>
    </font>
    <font>
      <u/>
      <sz val="10"/>
      <color theme="10"/>
      <name val="Arial"/>
      <family val="2"/>
    </font>
    <font>
      <u/>
      <sz val="12"/>
      <color theme="10"/>
      <name val="Arial"/>
      <family val="2"/>
    </font>
    <font>
      <sz val="11"/>
      <color rgb="FF000000"/>
      <name val="Arial"/>
      <family val="2"/>
    </font>
    <font>
      <sz val="11"/>
      <color rgb="FFFF0000"/>
      <name val="Arial"/>
      <family val="2"/>
    </font>
    <font>
      <u/>
      <sz val="11"/>
      <color theme="10"/>
      <name val="Arial"/>
      <family val="2"/>
    </font>
    <font>
      <b/>
      <sz val="11"/>
      <name val="Calibri"/>
      <family val="2"/>
    </font>
    <font>
      <b/>
      <sz val="11"/>
      <color rgb="FF3F3F3F"/>
      <name val="Calibri"/>
      <family val="2"/>
      <scheme val="minor"/>
    </font>
    <font>
      <b/>
      <sz val="11"/>
      <color indexed="8"/>
      <name val="Arial"/>
      <family val="2"/>
    </font>
    <font>
      <b/>
      <sz val="11"/>
      <color indexed="49"/>
      <name val="Arial"/>
      <family val="2"/>
    </font>
    <font>
      <sz val="11"/>
      <color indexed="49"/>
      <name val="Arial"/>
      <family val="2"/>
    </font>
    <font>
      <sz val="11"/>
      <color indexed="8"/>
      <name val="Arial"/>
      <family val="2"/>
    </font>
    <font>
      <sz val="11"/>
      <color indexed="9"/>
      <name val="Arial"/>
      <family val="2"/>
    </font>
    <font>
      <b/>
      <sz val="11"/>
      <color rgb="FF3F3F3F"/>
      <name val="Arial"/>
      <family val="2"/>
    </font>
  </fonts>
  <fills count="13">
    <fill>
      <patternFill patternType="none"/>
    </fill>
    <fill>
      <patternFill patternType="gray125"/>
    </fill>
    <fill>
      <patternFill patternType="solid">
        <fgColor indexed="41"/>
        <bgColor indexed="9"/>
      </patternFill>
    </fill>
    <fill>
      <patternFill patternType="solid">
        <fgColor indexed="59"/>
        <bgColor indexed="62"/>
      </patternFill>
    </fill>
    <fill>
      <patternFill patternType="solid">
        <fgColor indexed="22"/>
        <bgColor indexed="31"/>
      </patternFill>
    </fill>
    <fill>
      <patternFill patternType="solid">
        <fgColor indexed="31"/>
        <bgColor indexed="55"/>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2F2F2"/>
      </patternFill>
    </fill>
    <fill>
      <patternFill patternType="solid">
        <fgColor theme="3" tint="0.79998168889431442"/>
        <bgColor indexed="64"/>
      </patternFill>
    </fill>
    <fill>
      <patternFill patternType="solid">
        <fgColor theme="0" tint="-0.249977111117893"/>
        <bgColor indexed="64"/>
      </patternFill>
    </fill>
  </fills>
  <borders count="43">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8"/>
      </left>
      <right style="thin">
        <color indexed="8"/>
      </right>
      <top/>
      <bottom style="thin">
        <color indexed="8"/>
      </bottom>
      <diagonal/>
    </border>
    <border>
      <left style="thin">
        <color indexed="63"/>
      </left>
      <right style="thin">
        <color indexed="63"/>
      </right>
      <top/>
      <bottom style="thin">
        <color indexed="63"/>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8"/>
      </left>
      <right style="thin">
        <color indexed="64"/>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medium">
        <color indexed="64"/>
      </left>
      <right/>
      <top style="thin">
        <color indexed="8"/>
      </top>
      <bottom style="thin">
        <color indexed="8"/>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indexed="64"/>
      </right>
      <top style="thin">
        <color rgb="FF3F3F3F"/>
      </top>
      <bottom style="thin">
        <color rgb="FF3F3F3F"/>
      </bottom>
      <diagonal/>
    </border>
    <border>
      <left/>
      <right/>
      <top/>
      <bottom style="thin">
        <color auto="1"/>
      </bottom>
      <diagonal/>
    </border>
    <border>
      <left style="thin">
        <color auto="1"/>
      </left>
      <right/>
      <top/>
      <bottom style="thin">
        <color auto="1"/>
      </bottom>
      <diagonal/>
    </border>
    <border>
      <left/>
      <right style="thin">
        <color indexed="64"/>
      </right>
      <top/>
      <bottom style="thin">
        <color indexed="64"/>
      </bottom>
      <diagonal/>
    </border>
  </borders>
  <cellStyleXfs count="10">
    <xf numFmtId="0" fontId="0" fillId="0" borderId="0"/>
    <xf numFmtId="0" fontId="6" fillId="2" borderId="0" applyNumberFormat="0" applyBorder="0" applyAlignment="0" applyProtection="0"/>
    <xf numFmtId="166" fontId="6" fillId="0" borderId="0" applyFill="0" applyBorder="0" applyAlignment="0" applyProtection="0"/>
    <xf numFmtId="0" fontId="10" fillId="0" borderId="0" applyNumberFormat="0" applyFill="0" applyBorder="0" applyAlignment="0" applyProtection="0"/>
    <xf numFmtId="0" fontId="1" fillId="3" borderId="1" applyAlignment="0"/>
    <xf numFmtId="0" fontId="6" fillId="4" borderId="0" applyNumberFormat="0" applyBorder="0" applyAlignment="0" applyProtection="0"/>
    <xf numFmtId="0" fontId="3" fillId="5" borderId="0" applyNumberFormat="0" applyBorder="0" applyAlignment="0" applyProtection="0"/>
    <xf numFmtId="0" fontId="6" fillId="0" borderId="0" applyAlignment="0">
      <protection locked="0"/>
    </xf>
    <xf numFmtId="0" fontId="16" fillId="10" borderId="31" applyNumberFormat="0" applyAlignment="0" applyProtection="0"/>
    <xf numFmtId="0" fontId="6" fillId="0" borderId="0"/>
  </cellStyleXfs>
  <cellXfs count="268">
    <xf numFmtId="0" fontId="0" fillId="0" borderId="0" xfId="0"/>
    <xf numFmtId="0" fontId="0" fillId="0" borderId="0" xfId="0" applyProtection="1">
      <protection hidden="1"/>
    </xf>
    <xf numFmtId="0" fontId="3" fillId="0" borderId="0" xfId="0" applyFont="1" applyFill="1" applyBorder="1" applyProtection="1">
      <protection hidden="1"/>
    </xf>
    <xf numFmtId="0" fontId="0" fillId="0" borderId="0" xfId="0" applyBorder="1" applyProtection="1">
      <protection hidden="1"/>
    </xf>
    <xf numFmtId="0" fontId="0" fillId="0" borderId="0" xfId="0" applyFill="1" applyProtection="1">
      <protection hidden="1"/>
    </xf>
    <xf numFmtId="49" fontId="3" fillId="0" borderId="0" xfId="0" applyNumberFormat="1" applyFont="1" applyFill="1" applyBorder="1" applyProtection="1">
      <protection hidden="1"/>
    </xf>
    <xf numFmtId="0" fontId="0" fillId="0" borderId="0" xfId="0" applyFill="1" applyBorder="1" applyProtection="1">
      <protection hidden="1"/>
    </xf>
    <xf numFmtId="0" fontId="7" fillId="0" borderId="0" xfId="0" applyFont="1" applyAlignment="1">
      <alignment horizontal="left" vertical="center"/>
    </xf>
    <xf numFmtId="0" fontId="11" fillId="0" borderId="0" xfId="3" applyFont="1" applyAlignment="1">
      <alignment horizontal="left" vertical="center"/>
    </xf>
    <xf numFmtId="0" fontId="5" fillId="0" borderId="0" xfId="0" applyFont="1" applyFill="1" applyBorder="1" applyAlignment="1" applyProtection="1">
      <alignment horizontal="center"/>
      <protection hidden="1"/>
    </xf>
    <xf numFmtId="0" fontId="9" fillId="0" borderId="0" xfId="0" applyFont="1" applyAlignment="1">
      <alignment vertical="center"/>
    </xf>
    <xf numFmtId="0" fontId="0" fillId="0" borderId="0" xfId="0" applyAlignment="1"/>
    <xf numFmtId="0" fontId="9" fillId="0" borderId="0" xfId="0" applyFont="1" applyAlignment="1">
      <alignment horizontal="left" vertical="center"/>
    </xf>
    <xf numFmtId="0" fontId="7" fillId="0" borderId="0" xfId="0" applyFont="1" applyAlignment="1"/>
    <xf numFmtId="0" fontId="3" fillId="0" borderId="0" xfId="0" applyFont="1" applyFill="1" applyBorder="1" applyAlignment="1" applyProtection="1">
      <alignment horizontal="left" vertical="center"/>
      <protection hidden="1"/>
    </xf>
    <xf numFmtId="0" fontId="3" fillId="0" borderId="0" xfId="0" applyFont="1" applyProtection="1"/>
    <xf numFmtId="0" fontId="3" fillId="0" borderId="0" xfId="6" applyFont="1" applyFill="1" applyBorder="1" applyAlignment="1" applyProtection="1">
      <alignment horizontal="left"/>
    </xf>
    <xf numFmtId="0" fontId="3" fillId="0" borderId="0" xfId="0" applyFont="1" applyAlignment="1"/>
    <xf numFmtId="0" fontId="3" fillId="0" borderId="0" xfId="0" applyFont="1" applyBorder="1" applyAlignment="1"/>
    <xf numFmtId="0" fontId="3" fillId="0" borderId="0" xfId="0" applyFont="1" applyBorder="1" applyAlignment="1">
      <alignment wrapText="1"/>
    </xf>
    <xf numFmtId="0" fontId="3" fillId="0" borderId="30" xfId="0" applyFont="1" applyBorder="1" applyAlignment="1"/>
    <xf numFmtId="0" fontId="3" fillId="0" borderId="30" xfId="0" applyFont="1" applyBorder="1" applyAlignment="1">
      <alignment horizontal="left" vertical="center" wrapText="1"/>
    </xf>
    <xf numFmtId="0" fontId="3" fillId="0" borderId="30" xfId="0" applyFont="1" applyBorder="1" applyAlignment="1">
      <alignment horizontal="left" vertical="center"/>
    </xf>
    <xf numFmtId="0" fontId="3" fillId="0" borderId="18" xfId="0" applyFont="1" applyBorder="1" applyAlignment="1">
      <alignment horizontal="left" vertical="center" wrapText="1"/>
    </xf>
    <xf numFmtId="0" fontId="3" fillId="0" borderId="30" xfId="0" quotePrefix="1" applyFont="1" applyBorder="1" applyAlignment="1">
      <alignment horizontal="left" vertical="center" wrapText="1"/>
    </xf>
    <xf numFmtId="0" fontId="15" fillId="0" borderId="0" xfId="0" applyFont="1" applyAlignment="1">
      <alignment vertical="center"/>
    </xf>
    <xf numFmtId="0" fontId="0" fillId="9" borderId="0" xfId="0" applyFill="1"/>
    <xf numFmtId="0" fontId="0" fillId="8" borderId="10" xfId="0" applyFill="1" applyBorder="1"/>
    <xf numFmtId="0" fontId="0" fillId="9" borderId="10" xfId="0" quotePrefix="1" applyFill="1" applyBorder="1"/>
    <xf numFmtId="0" fontId="0" fillId="9" borderId="10" xfId="0" applyFill="1" applyBorder="1"/>
    <xf numFmtId="0" fontId="0" fillId="0" borderId="10" xfId="0" applyBorder="1"/>
    <xf numFmtId="0" fontId="3" fillId="0" borderId="0" xfId="0" applyFont="1" applyProtection="1">
      <protection hidden="1"/>
    </xf>
    <xf numFmtId="0" fontId="3" fillId="0" borderId="0" xfId="0" applyFont="1" applyAlignment="1" applyProtection="1">
      <alignment horizontal="center"/>
      <protection hidden="1"/>
    </xf>
    <xf numFmtId="0" fontId="17" fillId="0" borderId="0" xfId="0" applyFont="1" applyFill="1" applyBorder="1" applyAlignment="1" applyProtection="1">
      <alignment horizontal="center"/>
      <protection hidden="1"/>
    </xf>
    <xf numFmtId="0" fontId="3" fillId="0" borderId="0" xfId="0" applyFont="1" applyFill="1" applyProtection="1">
      <protection hidden="1"/>
    </xf>
    <xf numFmtId="0" fontId="3" fillId="0" borderId="0" xfId="0" applyFont="1" applyFill="1" applyAlignment="1" applyProtection="1">
      <alignment horizontal="left" vertical="center"/>
      <protection hidden="1"/>
    </xf>
    <xf numFmtId="0" fontId="3" fillId="2" borderId="10" xfId="1" applyFont="1" applyBorder="1" applyProtection="1">
      <protection hidden="1"/>
    </xf>
    <xf numFmtId="0" fontId="19" fillId="0" borderId="0" xfId="0" applyFont="1" applyFill="1" applyProtection="1">
      <protection hidden="1"/>
    </xf>
    <xf numFmtId="0" fontId="2" fillId="0" borderId="0" xfId="0" applyNumberFormat="1" applyFont="1" applyBorder="1" applyAlignment="1" applyProtection="1">
      <alignment horizontal="left" vertical="center" wrapText="1"/>
      <protection hidden="1"/>
    </xf>
    <xf numFmtId="0" fontId="2" fillId="0" borderId="0" xfId="0" applyNumberFormat="1" applyFont="1" applyBorder="1" applyAlignment="1" applyProtection="1">
      <alignment horizontal="center" vertical="center" wrapText="1"/>
      <protection hidden="1"/>
    </xf>
    <xf numFmtId="0" fontId="3" fillId="0" borderId="0" xfId="0" applyNumberFormat="1" applyFont="1" applyFill="1" applyBorder="1" applyAlignment="1" applyProtection="1">
      <alignment horizontal="center" vertical="center"/>
      <protection hidden="1"/>
    </xf>
    <xf numFmtId="167" fontId="3" fillId="0" borderId="0" xfId="0" applyNumberFormat="1" applyFont="1" applyFill="1" applyBorder="1" applyAlignment="1" applyProtection="1">
      <alignment horizontal="center" vertical="center"/>
      <protection hidden="1"/>
    </xf>
    <xf numFmtId="170" fontId="3" fillId="0" borderId="0" xfId="1" applyNumberFormat="1" applyFont="1" applyFill="1" applyBorder="1" applyProtection="1">
      <protection hidden="1"/>
    </xf>
    <xf numFmtId="0" fontId="20" fillId="0" borderId="0" xfId="0" applyFont="1" applyFill="1" applyAlignment="1" applyProtection="1">
      <alignment horizontal="center"/>
      <protection hidden="1"/>
    </xf>
    <xf numFmtId="0" fontId="3" fillId="2" borderId="3" xfId="1" applyFont="1" applyBorder="1" applyProtection="1">
      <protection hidden="1"/>
    </xf>
    <xf numFmtId="0" fontId="3" fillId="2" borderId="4" xfId="1" applyFont="1" applyBorder="1" applyAlignment="1" applyProtection="1">
      <alignment vertical="center" wrapText="1"/>
      <protection hidden="1"/>
    </xf>
    <xf numFmtId="0" fontId="3" fillId="2" borderId="1" xfId="1" applyFont="1" applyBorder="1" applyProtection="1">
      <protection hidden="1"/>
    </xf>
    <xf numFmtId="168" fontId="3" fillId="0" borderId="2" xfId="0" applyNumberFormat="1" applyFont="1" applyFill="1" applyBorder="1" applyProtection="1">
      <protection locked="0"/>
    </xf>
    <xf numFmtId="165" fontId="3" fillId="2" borderId="2" xfId="1" applyNumberFormat="1" applyFont="1" applyBorder="1" applyProtection="1">
      <protection locked="0"/>
    </xf>
    <xf numFmtId="164" fontId="3" fillId="2" borderId="10" xfId="1" applyNumberFormat="1" applyFont="1" applyBorder="1" applyAlignment="1" applyProtection="1">
      <alignment horizontal="right"/>
      <protection hidden="1"/>
    </xf>
    <xf numFmtId="0" fontId="21" fillId="0" borderId="0" xfId="0" applyFont="1" applyProtection="1">
      <protection hidden="1"/>
    </xf>
    <xf numFmtId="0" fontId="14" fillId="0" borderId="0" xfId="3" applyFont="1" applyProtection="1">
      <protection hidden="1"/>
    </xf>
    <xf numFmtId="0" fontId="3" fillId="0" borderId="24" xfId="0" applyFont="1" applyBorder="1" applyProtection="1">
      <protection hidden="1"/>
    </xf>
    <xf numFmtId="0" fontId="3" fillId="0" borderId="0" xfId="0" applyFont="1" applyBorder="1" applyProtection="1">
      <protection hidden="1"/>
    </xf>
    <xf numFmtId="0" fontId="0" fillId="0" borderId="0" xfId="0" applyAlignment="1">
      <alignment horizontal="center"/>
    </xf>
    <xf numFmtId="0" fontId="2" fillId="0" borderId="0" xfId="0" applyFont="1" applyBorder="1" applyAlignment="1" applyProtection="1">
      <alignment wrapText="1"/>
      <protection hidden="1"/>
    </xf>
    <xf numFmtId="0" fontId="3" fillId="2" borderId="10" xfId="1" applyFont="1" applyBorder="1" applyAlignment="1" applyProtection="1">
      <alignment vertical="top" wrapText="1"/>
    </xf>
    <xf numFmtId="0" fontId="2" fillId="0" borderId="0" xfId="0" applyFont="1" applyBorder="1" applyAlignment="1" applyProtection="1">
      <alignment vertical="center"/>
      <protection hidden="1"/>
    </xf>
    <xf numFmtId="0" fontId="0" fillId="7" borderId="10" xfId="0" applyFill="1" applyBorder="1"/>
    <xf numFmtId="164" fontId="2" fillId="2" borderId="10" xfId="1" applyNumberFormat="1" applyFont="1" applyBorder="1" applyAlignment="1" applyProtection="1">
      <alignment horizontal="right"/>
      <protection hidden="1"/>
    </xf>
    <xf numFmtId="164" fontId="6" fillId="2" borderId="10" xfId="1" applyNumberFormat="1" applyBorder="1" applyAlignment="1" applyProtection="1">
      <alignment horizontal="right"/>
      <protection locked="0"/>
    </xf>
    <xf numFmtId="164" fontId="3" fillId="2" borderId="1" xfId="1" applyNumberFormat="1" applyFont="1" applyBorder="1" applyProtection="1">
      <protection hidden="1"/>
    </xf>
    <xf numFmtId="164" fontId="3" fillId="2" borderId="8" xfId="1" applyNumberFormat="1" applyFont="1" applyBorder="1" applyProtection="1">
      <protection hidden="1"/>
    </xf>
    <xf numFmtId="0" fontId="3" fillId="2" borderId="10" xfId="1" applyFont="1" applyBorder="1" applyAlignment="1" applyProtection="1">
      <alignment vertical="top" wrapText="1"/>
      <protection hidden="1"/>
    </xf>
    <xf numFmtId="164" fontId="2" fillId="2" borderId="10" xfId="1" applyNumberFormat="1" applyFont="1" applyBorder="1" applyProtection="1">
      <protection hidden="1"/>
    </xf>
    <xf numFmtId="0" fontId="3" fillId="0" borderId="0" xfId="0" applyFont="1"/>
    <xf numFmtId="0" fontId="2" fillId="2" borderId="1" xfId="1" applyFont="1" applyBorder="1" applyProtection="1">
      <protection hidden="1"/>
    </xf>
    <xf numFmtId="165" fontId="2" fillId="2" borderId="3" xfId="1" applyNumberFormat="1" applyFont="1" applyBorder="1" applyProtection="1">
      <protection locked="0"/>
    </xf>
    <xf numFmtId="0" fontId="2" fillId="2" borderId="3" xfId="1" applyFont="1" applyBorder="1" applyProtection="1">
      <protection hidden="1"/>
    </xf>
    <xf numFmtId="164" fontId="4" fillId="2" borderId="10" xfId="1" applyNumberFormat="1" applyFont="1" applyBorder="1" applyAlignment="1" applyProtection="1">
      <alignment horizontal="right"/>
      <protection locked="0"/>
    </xf>
    <xf numFmtId="0" fontId="2" fillId="0" borderId="26" xfId="0" applyFont="1" applyBorder="1" applyAlignment="1">
      <alignment horizontal="left" vertical="center" wrapText="1"/>
    </xf>
    <xf numFmtId="0" fontId="2" fillId="0" borderId="30" xfId="0" applyFont="1" applyBorder="1" applyAlignment="1">
      <alignment horizontal="left" vertical="center" wrapText="1"/>
    </xf>
    <xf numFmtId="0" fontId="0" fillId="9" borderId="10" xfId="0" quotePrefix="1" applyFill="1" applyBorder="1" applyAlignment="1">
      <alignment horizontal="right"/>
    </xf>
    <xf numFmtId="0" fontId="0" fillId="0" borderId="0" xfId="0" applyAlignment="1">
      <alignment horizontal="right"/>
    </xf>
    <xf numFmtId="0" fontId="0" fillId="11" borderId="10" xfId="0" applyFill="1" applyBorder="1"/>
    <xf numFmtId="0" fontId="2" fillId="0" borderId="0" xfId="0" applyFont="1" applyBorder="1" applyAlignment="1" applyProtection="1">
      <alignment wrapText="1"/>
      <protection hidden="1"/>
    </xf>
    <xf numFmtId="0" fontId="2" fillId="0" borderId="0" xfId="0" applyFont="1" applyBorder="1" applyAlignment="1" applyProtection="1">
      <alignment vertical="center" wrapText="1"/>
      <protection hidden="1"/>
    </xf>
    <xf numFmtId="0" fontId="2" fillId="0" borderId="0" xfId="0" applyFont="1" applyBorder="1" applyAlignment="1" applyProtection="1">
      <alignment vertical="top" wrapText="1"/>
      <protection hidden="1"/>
    </xf>
    <xf numFmtId="0" fontId="13" fillId="0" borderId="0" xfId="0" applyFont="1" applyProtection="1">
      <protection hidden="1"/>
    </xf>
    <xf numFmtId="0" fontId="3" fillId="2" borderId="10" xfId="1" applyFont="1" applyBorder="1" applyAlignment="1" applyProtection="1">
      <alignment vertical="top"/>
      <protection hidden="1"/>
    </xf>
    <xf numFmtId="0" fontId="3" fillId="2" borderId="10" xfId="1" applyFont="1" applyBorder="1" applyAlignment="1" applyProtection="1">
      <alignment vertical="top" wrapText="1" shrinkToFit="1"/>
      <protection hidden="1"/>
    </xf>
    <xf numFmtId="0" fontId="3" fillId="2" borderId="10" xfId="1" applyFont="1" applyBorder="1" applyAlignment="1" applyProtection="1">
      <protection hidden="1"/>
    </xf>
    <xf numFmtId="0" fontId="3" fillId="2" borderId="14" xfId="1" applyFont="1" applyBorder="1" applyAlignment="1" applyProtection="1">
      <protection hidden="1"/>
    </xf>
    <xf numFmtId="0" fontId="3" fillId="2" borderId="15" xfId="1" applyFont="1" applyBorder="1" applyAlignment="1" applyProtection="1">
      <protection hidden="1"/>
    </xf>
    <xf numFmtId="8" fontId="3" fillId="2" borderId="10" xfId="1" applyNumberFormat="1" applyFont="1" applyBorder="1" applyAlignment="1" applyProtection="1">
      <alignment horizontal="right" vertical="center"/>
      <protection hidden="1"/>
    </xf>
    <xf numFmtId="8" fontId="3" fillId="2" borderId="14" xfId="1" applyNumberFormat="1" applyFont="1" applyBorder="1" applyAlignment="1" applyProtection="1">
      <alignment horizontal="right" vertical="center"/>
      <protection hidden="1"/>
    </xf>
    <xf numFmtId="8" fontId="3" fillId="2" borderId="36" xfId="1" applyNumberFormat="1" applyFont="1" applyBorder="1" applyAlignment="1" applyProtection="1">
      <alignment horizontal="right" vertical="center"/>
      <protection hidden="1"/>
    </xf>
    <xf numFmtId="0" fontId="2" fillId="2" borderId="15" xfId="1" applyFont="1" applyBorder="1" applyAlignment="1" applyProtection="1">
      <protection hidden="1"/>
    </xf>
    <xf numFmtId="8" fontId="2" fillId="2" borderId="36" xfId="1" applyNumberFormat="1" applyFont="1" applyBorder="1" applyAlignment="1" applyProtection="1">
      <alignment horizontal="right" vertical="center"/>
      <protection hidden="1"/>
    </xf>
    <xf numFmtId="0" fontId="2" fillId="0" borderId="26" xfId="0" applyFont="1" applyBorder="1" applyAlignment="1"/>
    <xf numFmtId="0" fontId="3" fillId="0" borderId="18" xfId="0" applyFont="1" applyBorder="1" applyAlignment="1">
      <alignment wrapText="1"/>
    </xf>
    <xf numFmtId="0" fontId="3" fillId="0" borderId="18" xfId="0" applyFont="1" applyFill="1" applyBorder="1" applyAlignment="1">
      <alignment horizontal="left" vertical="center" wrapText="1"/>
    </xf>
    <xf numFmtId="0" fontId="2" fillId="0" borderId="30" xfId="0" applyFont="1" applyBorder="1" applyAlignment="1">
      <alignment horizontal="left" vertical="top"/>
    </xf>
    <xf numFmtId="0" fontId="2" fillId="0" borderId="30" xfId="0" applyFont="1" applyBorder="1" applyAlignment="1">
      <alignment vertical="center" wrapText="1"/>
    </xf>
    <xf numFmtId="0" fontId="3" fillId="0" borderId="30" xfId="0" applyFont="1" applyFill="1" applyBorder="1" applyAlignment="1">
      <alignment horizontal="left" vertical="center" wrapText="1"/>
    </xf>
    <xf numFmtId="170" fontId="0" fillId="2" borderId="10" xfId="1" applyNumberFormat="1" applyFont="1" applyBorder="1" applyProtection="1">
      <protection hidden="1"/>
    </xf>
    <xf numFmtId="0" fontId="0" fillId="2" borderId="10" xfId="1" applyFont="1" applyBorder="1" applyProtection="1">
      <protection hidden="1"/>
    </xf>
    <xf numFmtId="171" fontId="6" fillId="2" borderId="10" xfId="1" applyNumberFormat="1" applyBorder="1" applyProtection="1">
      <protection hidden="1"/>
    </xf>
    <xf numFmtId="8" fontId="4" fillId="2" borderId="10" xfId="1" applyNumberFormat="1" applyFont="1" applyBorder="1" applyAlignment="1" applyProtection="1">
      <protection hidden="1"/>
    </xf>
    <xf numFmtId="171" fontId="3" fillId="11" borderId="10" xfId="0" applyNumberFormat="1" applyFont="1" applyFill="1" applyBorder="1" applyProtection="1">
      <protection hidden="1"/>
    </xf>
    <xf numFmtId="0" fontId="3" fillId="11" borderId="10" xfId="0" applyFont="1" applyFill="1" applyBorder="1" applyProtection="1">
      <protection hidden="1"/>
    </xf>
    <xf numFmtId="0" fontId="3" fillId="0" borderId="22" xfId="0" applyFont="1" applyBorder="1" applyAlignment="1" applyProtection="1">
      <alignment horizontal="left"/>
      <protection locked="0"/>
    </xf>
    <xf numFmtId="0" fontId="3" fillId="0" borderId="0" xfId="0" applyFont="1" applyBorder="1" applyAlignment="1" applyProtection="1">
      <alignment horizontal="left"/>
      <protection locked="0"/>
    </xf>
    <xf numFmtId="0" fontId="3" fillId="0" borderId="9" xfId="0" applyFont="1" applyBorder="1" applyAlignment="1" applyProtection="1">
      <alignment horizontal="left"/>
      <protection locked="0"/>
    </xf>
    <xf numFmtId="0" fontId="3" fillId="0" borderId="20" xfId="0" applyFont="1" applyBorder="1" applyAlignment="1" applyProtection="1">
      <alignment horizontal="left"/>
      <protection locked="0"/>
    </xf>
    <xf numFmtId="0" fontId="3" fillId="0" borderId="19" xfId="0" applyFont="1" applyBorder="1" applyAlignment="1" applyProtection="1">
      <alignment horizontal="left"/>
      <protection locked="0"/>
    </xf>
    <xf numFmtId="0" fontId="3" fillId="0" borderId="21" xfId="0" applyFont="1" applyBorder="1" applyAlignment="1" applyProtection="1">
      <alignment horizontal="left"/>
      <protection locked="0"/>
    </xf>
    <xf numFmtId="0" fontId="3" fillId="0" borderId="41" xfId="0" applyFont="1" applyBorder="1" applyAlignment="1" applyProtection="1">
      <alignment horizontal="left"/>
      <protection locked="0"/>
    </xf>
    <xf numFmtId="0" fontId="3" fillId="0" borderId="40" xfId="0" applyFont="1" applyBorder="1" applyAlignment="1" applyProtection="1">
      <alignment horizontal="left"/>
      <protection locked="0"/>
    </xf>
    <xf numFmtId="0" fontId="3" fillId="0" borderId="42" xfId="0" applyFont="1" applyBorder="1" applyAlignment="1" applyProtection="1">
      <alignment horizontal="left"/>
      <protection locked="0"/>
    </xf>
    <xf numFmtId="0" fontId="0" fillId="9" borderId="10" xfId="0" quotePrefix="1" applyFill="1" applyBorder="1" applyAlignment="1">
      <alignment horizontal="center" vertical="center"/>
    </xf>
    <xf numFmtId="17" fontId="0" fillId="0" borderId="10" xfId="0" applyNumberFormat="1" applyBorder="1" applyAlignment="1">
      <alignment horizontal="center" vertical="center"/>
    </xf>
    <xf numFmtId="17" fontId="0" fillId="0" borderId="0" xfId="0" applyNumberFormat="1" applyBorder="1" applyAlignment="1">
      <alignment horizontal="center" vertical="center"/>
    </xf>
    <xf numFmtId="0" fontId="0" fillId="7" borderId="0" xfId="0" applyFill="1"/>
    <xf numFmtId="0" fontId="0" fillId="8" borderId="0" xfId="0" applyFill="1"/>
    <xf numFmtId="172" fontId="3" fillId="0" borderId="10" xfId="0" quotePrefix="1" applyNumberFormat="1" applyFont="1" applyBorder="1" applyAlignment="1" applyProtection="1">
      <alignment horizontal="center" vertical="center"/>
      <protection locked="0"/>
    </xf>
    <xf numFmtId="0" fontId="3" fillId="0" borderId="10" xfId="0" quotePrefix="1" applyFont="1" applyBorder="1" applyAlignment="1" applyProtection="1">
      <alignment horizontal="center" vertical="center"/>
      <protection locked="0"/>
    </xf>
    <xf numFmtId="0" fontId="3" fillId="2" borderId="10" xfId="1" quotePrefix="1" applyFont="1" applyBorder="1" applyAlignment="1" applyProtection="1">
      <alignment horizontal="center" vertical="center"/>
      <protection hidden="1"/>
    </xf>
    <xf numFmtId="8" fontId="3" fillId="0" borderId="10" xfId="0" applyNumberFormat="1" applyFont="1" applyBorder="1" applyAlignment="1" applyProtection="1">
      <alignment horizontal="center" vertical="center"/>
      <protection locked="0"/>
    </xf>
    <xf numFmtId="8" fontId="3" fillId="2" borderId="10" xfId="1" applyNumberFormat="1" applyFont="1" applyBorder="1" applyAlignment="1" applyProtection="1">
      <alignment horizontal="center" vertical="center"/>
      <protection hidden="1"/>
    </xf>
    <xf numFmtId="8" fontId="3" fillId="0" borderId="10" xfId="0" applyNumberFormat="1" applyFont="1" applyBorder="1" applyAlignment="1" applyProtection="1">
      <alignment horizontal="center" vertical="center"/>
    </xf>
    <xf numFmtId="169" fontId="2" fillId="2" borderId="10" xfId="1" applyNumberFormat="1" applyFont="1" applyBorder="1" applyAlignment="1" applyProtection="1">
      <alignment horizontal="center" vertical="center"/>
      <protection hidden="1"/>
    </xf>
    <xf numFmtId="168" fontId="2" fillId="2" borderId="10" xfId="1" applyNumberFormat="1" applyFont="1" applyBorder="1" applyAlignment="1" applyProtection="1">
      <alignment horizontal="center" vertical="center"/>
      <protection hidden="1"/>
    </xf>
    <xf numFmtId="168" fontId="3" fillId="2" borderId="10" xfId="1" applyNumberFormat="1" applyFont="1" applyBorder="1" applyAlignment="1" applyProtection="1">
      <alignment horizontal="center" vertical="center"/>
      <protection hidden="1"/>
    </xf>
    <xf numFmtId="172" fontId="3" fillId="0" borderId="10" xfId="0" applyNumberFormat="1" applyFont="1" applyBorder="1" applyAlignment="1" applyProtection="1">
      <alignment horizontal="center" vertical="center"/>
    </xf>
    <xf numFmtId="1" fontId="3" fillId="0" borderId="10" xfId="0" applyNumberFormat="1" applyFont="1" applyBorder="1" applyAlignment="1" applyProtection="1">
      <alignment horizontal="center" vertical="center"/>
    </xf>
    <xf numFmtId="0" fontId="2" fillId="0" borderId="0" xfId="0" applyFont="1" applyBorder="1" applyAlignment="1" applyProtection="1">
      <alignment wrapText="1"/>
      <protection hidden="1"/>
    </xf>
    <xf numFmtId="0" fontId="3" fillId="0" borderId="10" xfId="0" quotePrefix="1" applyFont="1" applyFill="1" applyBorder="1" applyAlignment="1" applyProtection="1">
      <alignment horizontal="center" vertical="center"/>
      <protection locked="0"/>
    </xf>
    <xf numFmtId="49" fontId="3" fillId="0" borderId="10" xfId="0" applyNumberFormat="1" applyFont="1" applyFill="1" applyBorder="1" applyAlignment="1" applyProtection="1">
      <alignment horizontal="center" vertical="center"/>
      <protection locked="0"/>
    </xf>
    <xf numFmtId="0" fontId="3" fillId="2" borderId="10" xfId="1" applyFont="1" applyBorder="1" applyAlignment="1" applyProtection="1">
      <alignment horizontal="center" vertical="center"/>
      <protection hidden="1"/>
    </xf>
    <xf numFmtId="164" fontId="3" fillId="0" borderId="10" xfId="0" applyNumberFormat="1" applyFont="1" applyFill="1" applyBorder="1" applyAlignment="1" applyProtection="1">
      <alignment horizontal="center" vertical="center"/>
      <protection locked="0"/>
    </xf>
    <xf numFmtId="164" fontId="6" fillId="2" borderId="10" xfId="1" applyNumberFormat="1" applyBorder="1" applyAlignment="1" applyProtection="1">
      <alignment horizontal="center" vertical="center"/>
      <protection hidden="1"/>
    </xf>
    <xf numFmtId="172" fontId="3" fillId="0" borderId="10" xfId="0" applyNumberFormat="1" applyFont="1" applyBorder="1" applyAlignment="1" applyProtection="1">
      <alignment horizontal="center" vertical="center"/>
      <protection locked="0"/>
    </xf>
    <xf numFmtId="0" fontId="2" fillId="0" borderId="0" xfId="0" applyFont="1" applyBorder="1" applyAlignment="1" applyProtection="1">
      <alignment horizontal="left" vertical="center"/>
      <protection hidden="1"/>
    </xf>
    <xf numFmtId="0" fontId="2" fillId="0" borderId="0" xfId="0" applyFont="1" applyBorder="1" applyAlignment="1" applyProtection="1">
      <alignment wrapText="1"/>
      <protection hidden="1"/>
    </xf>
    <xf numFmtId="0" fontId="2" fillId="0" borderId="0" xfId="0" applyFont="1" applyFill="1" applyBorder="1" applyAlignment="1" applyProtection="1">
      <alignment horizontal="left" vertical="center"/>
      <protection hidden="1"/>
    </xf>
    <xf numFmtId="0" fontId="2" fillId="0" borderId="0" xfId="0" applyFont="1" applyBorder="1" applyAlignment="1" applyProtection="1">
      <alignment horizontal="left" vertical="center"/>
    </xf>
    <xf numFmtId="0" fontId="2" fillId="0" borderId="0" xfId="0" applyFont="1" applyBorder="1" applyAlignment="1" applyProtection="1">
      <alignment wrapText="1"/>
    </xf>
    <xf numFmtId="0" fontId="2" fillId="0" borderId="0" xfId="0" applyFont="1" applyProtection="1"/>
    <xf numFmtId="0" fontId="0" fillId="0" borderId="0" xfId="1" applyFont="1" applyFill="1" applyBorder="1" applyAlignment="1" applyProtection="1">
      <alignment wrapText="1"/>
    </xf>
    <xf numFmtId="0" fontId="0" fillId="2" borderId="15" xfId="1" applyFont="1" applyBorder="1" applyAlignment="1" applyProtection="1"/>
    <xf numFmtId="0" fontId="0" fillId="2" borderId="13" xfId="1" applyFont="1" applyBorder="1" applyAlignment="1" applyProtection="1"/>
    <xf numFmtId="0" fontId="0" fillId="2" borderId="14" xfId="1" applyFont="1" applyBorder="1" applyAlignment="1" applyProtection="1"/>
    <xf numFmtId="0" fontId="0" fillId="2" borderId="15" xfId="1" applyFont="1" applyBorder="1" applyProtection="1"/>
    <xf numFmtId="0" fontId="0" fillId="2" borderId="10" xfId="1" applyFont="1" applyBorder="1" applyAlignment="1" applyProtection="1"/>
    <xf numFmtId="0" fontId="3" fillId="0" borderId="0" xfId="0" applyFont="1" applyBorder="1" applyAlignment="1" applyProtection="1"/>
    <xf numFmtId="0" fontId="3" fillId="0" borderId="0" xfId="0" applyFont="1" applyFill="1" applyBorder="1" applyProtection="1"/>
    <xf numFmtId="0" fontId="3" fillId="0" borderId="0" xfId="0" quotePrefix="1" applyFont="1" applyBorder="1" applyAlignment="1" applyProtection="1"/>
    <xf numFmtId="0" fontId="8" fillId="0" borderId="0" xfId="0" applyFont="1" applyProtection="1"/>
    <xf numFmtId="0" fontId="3" fillId="0" borderId="24" xfId="0" applyFont="1" applyBorder="1" applyProtection="1"/>
    <xf numFmtId="0" fontId="6" fillId="2" borderId="10" xfId="1" applyBorder="1" applyProtection="1"/>
    <xf numFmtId="0" fontId="3" fillId="5" borderId="10" xfId="6" applyFont="1" applyBorder="1" applyProtection="1"/>
    <xf numFmtId="169" fontId="3" fillId="6" borderId="10" xfId="0" applyNumberFormat="1" applyFont="1" applyFill="1" applyBorder="1" applyAlignment="1" applyProtection="1">
      <alignment horizontal="center"/>
    </xf>
    <xf numFmtId="0" fontId="3" fillId="0" borderId="0" xfId="0" applyFont="1" applyBorder="1" applyAlignment="1" applyProtection="1">
      <alignment horizontal="left"/>
    </xf>
    <xf numFmtId="0" fontId="3" fillId="0" borderId="0" xfId="0" applyFont="1" applyBorder="1" applyProtection="1"/>
    <xf numFmtId="0" fontId="3" fillId="0" borderId="0" xfId="0" applyFont="1" applyAlignment="1" applyProtection="1">
      <alignment horizontal="left"/>
    </xf>
    <xf numFmtId="0" fontId="3" fillId="0" borderId="0" xfId="0" applyFont="1" applyFill="1" applyProtection="1"/>
    <xf numFmtId="0" fontId="2" fillId="0" borderId="0" xfId="0" applyFont="1" applyBorder="1" applyAlignment="1">
      <alignment wrapText="1"/>
    </xf>
    <xf numFmtId="0" fontId="3" fillId="12" borderId="10" xfId="0" applyFont="1" applyFill="1" applyBorder="1" applyAlignment="1" applyProtection="1">
      <alignment horizontal="left"/>
      <protection locked="0"/>
    </xf>
    <xf numFmtId="0" fontId="2" fillId="0" borderId="22" xfId="0" applyFont="1" applyBorder="1" applyAlignment="1" applyProtection="1">
      <alignment horizontal="left"/>
      <protection locked="0"/>
    </xf>
    <xf numFmtId="6" fontId="3" fillId="6" borderId="10" xfId="0" applyNumberFormat="1" applyFont="1" applyFill="1" applyBorder="1" applyAlignment="1" applyProtection="1">
      <alignment horizontal="center"/>
      <protection locked="0"/>
    </xf>
    <xf numFmtId="0" fontId="2" fillId="0" borderId="0" xfId="0" applyFont="1" applyProtection="1">
      <protection hidden="1"/>
    </xf>
    <xf numFmtId="0" fontId="3" fillId="0" borderId="0" xfId="0" applyFont="1" applyFill="1" applyBorder="1" applyAlignment="1" applyProtection="1">
      <alignment horizontal="left"/>
      <protection locked="0"/>
    </xf>
    <xf numFmtId="6" fontId="3" fillId="0" borderId="0" xfId="0" applyNumberFormat="1" applyFont="1" applyFill="1" applyBorder="1" applyAlignment="1" applyProtection="1">
      <alignment horizontal="center"/>
      <protection locked="0"/>
    </xf>
    <xf numFmtId="0" fontId="10" fillId="0" borderId="30" xfId="3" applyBorder="1" applyAlignment="1">
      <alignment horizontal="left" vertical="center"/>
    </xf>
    <xf numFmtId="0" fontId="3" fillId="0" borderId="0" xfId="0" applyFont="1" applyBorder="1" applyAlignment="1" applyProtection="1">
      <alignment horizontal="center"/>
    </xf>
    <xf numFmtId="0" fontId="3" fillId="0" borderId="15" xfId="0" applyNumberFormat="1" applyFont="1" applyFill="1" applyBorder="1" applyAlignment="1" applyProtection="1">
      <alignment horizontal="left"/>
      <protection locked="0"/>
    </xf>
    <xf numFmtId="0" fontId="3" fillId="0" borderId="13" xfId="0" applyNumberFormat="1" applyFont="1" applyFill="1" applyBorder="1" applyAlignment="1" applyProtection="1">
      <alignment horizontal="left"/>
      <protection locked="0"/>
    </xf>
    <xf numFmtId="0" fontId="3" fillId="0" borderId="14" xfId="0" applyNumberFormat="1" applyFont="1" applyFill="1" applyBorder="1" applyAlignment="1" applyProtection="1">
      <alignment horizontal="left"/>
      <protection locked="0"/>
    </xf>
    <xf numFmtId="0" fontId="0" fillId="2" borderId="15" xfId="1" applyFont="1" applyBorder="1" applyProtection="1"/>
    <xf numFmtId="0" fontId="0" fillId="2" borderId="13" xfId="1" applyFont="1" applyBorder="1" applyProtection="1"/>
    <xf numFmtId="0" fontId="0" fillId="2" borderId="14" xfId="1" applyFont="1" applyBorder="1" applyProtection="1"/>
    <xf numFmtId="0" fontId="0" fillId="2" borderId="10" xfId="1" applyNumberFormat="1" applyFont="1" applyBorder="1" applyAlignment="1" applyProtection="1">
      <alignment horizontal="left" vertical="center" wrapText="1"/>
    </xf>
    <xf numFmtId="0" fontId="0" fillId="2" borderId="10" xfId="1" applyNumberFormat="1" applyFont="1" applyBorder="1" applyAlignment="1" applyProtection="1">
      <alignment horizontal="left" vertical="center"/>
    </xf>
    <xf numFmtId="0" fontId="3" fillId="9" borderId="10" xfId="0" quotePrefix="1" applyFont="1" applyFill="1" applyBorder="1" applyAlignment="1" applyProtection="1">
      <alignment horizontal="center" vertical="center"/>
      <protection locked="0"/>
    </xf>
    <xf numFmtId="0" fontId="6" fillId="2" borderId="10" xfId="1" applyNumberFormat="1" applyBorder="1" applyAlignment="1" applyProtection="1">
      <alignment horizontal="left" vertical="center"/>
    </xf>
    <xf numFmtId="0" fontId="0" fillId="2" borderId="1" xfId="1" applyNumberFormat="1" applyFont="1" applyBorder="1" applyAlignment="1" applyProtection="1">
      <alignment horizontal="left" vertical="center"/>
    </xf>
    <xf numFmtId="0" fontId="0" fillId="2" borderId="5" xfId="1" applyNumberFormat="1" applyFont="1" applyBorder="1" applyAlignment="1" applyProtection="1">
      <alignment horizontal="left" vertical="center"/>
    </xf>
    <xf numFmtId="0" fontId="3" fillId="0" borderId="15" xfId="6" quotePrefix="1" applyFont="1" applyFill="1" applyBorder="1" applyAlignment="1" applyProtection="1">
      <alignment horizontal="center" vertical="center"/>
      <protection locked="0"/>
    </xf>
    <xf numFmtId="0" fontId="3" fillId="0" borderId="14" xfId="6" quotePrefix="1" applyFont="1" applyFill="1" applyBorder="1" applyAlignment="1" applyProtection="1">
      <alignment horizontal="center" vertical="center"/>
      <protection locked="0"/>
    </xf>
    <xf numFmtId="0" fontId="0" fillId="2" borderId="28" xfId="1" applyNumberFormat="1" applyFont="1" applyBorder="1" applyAlignment="1" applyProtection="1">
      <alignment horizontal="left" vertical="center"/>
    </xf>
    <xf numFmtId="0" fontId="0" fillId="2" borderId="27" xfId="1" applyNumberFormat="1" applyFont="1" applyBorder="1" applyAlignment="1" applyProtection="1">
      <alignment horizontal="left" vertical="center"/>
    </xf>
    <xf numFmtId="168" fontId="3" fillId="0" borderId="10" xfId="0" applyNumberFormat="1" applyFont="1" applyBorder="1" applyAlignment="1" applyProtection="1">
      <alignment horizontal="right"/>
      <protection locked="0"/>
    </xf>
    <xf numFmtId="0" fontId="3" fillId="0" borderId="0" xfId="0" applyFont="1" applyAlignment="1" applyProtection="1">
      <alignment horizontal="center"/>
    </xf>
    <xf numFmtId="0" fontId="0" fillId="2" borderId="15" xfId="1" applyFont="1" applyBorder="1" applyAlignment="1" applyProtection="1">
      <alignment horizontal="center"/>
    </xf>
    <xf numFmtId="0" fontId="0" fillId="2" borderId="14" xfId="1" applyFont="1" applyBorder="1" applyAlignment="1" applyProtection="1">
      <alignment horizontal="center"/>
    </xf>
    <xf numFmtId="168" fontId="3" fillId="0" borderId="15" xfId="0" applyNumberFormat="1" applyFont="1" applyBorder="1" applyAlignment="1" applyProtection="1">
      <alignment horizontal="right"/>
      <protection locked="0"/>
    </xf>
    <xf numFmtId="168" fontId="3" fillId="0" borderId="14" xfId="0" applyNumberFormat="1" applyFont="1" applyBorder="1" applyAlignment="1" applyProtection="1">
      <alignment horizontal="right"/>
      <protection locked="0"/>
    </xf>
    <xf numFmtId="172" fontId="3" fillId="0" borderId="15" xfId="6" quotePrefix="1" applyNumberFormat="1" applyFont="1" applyFill="1" applyBorder="1" applyAlignment="1" applyProtection="1">
      <alignment horizontal="center" vertical="center"/>
      <protection locked="0"/>
    </xf>
    <xf numFmtId="172" fontId="3" fillId="0" borderId="14" xfId="6" quotePrefix="1" applyNumberFormat="1" applyFont="1" applyFill="1" applyBorder="1" applyAlignment="1" applyProtection="1">
      <alignment horizontal="center" vertical="center"/>
      <protection locked="0"/>
    </xf>
    <xf numFmtId="0" fontId="2" fillId="0" borderId="0" xfId="0" applyFont="1" applyBorder="1" applyAlignment="1" applyProtection="1">
      <alignment horizontal="left" vertical="center"/>
    </xf>
    <xf numFmtId="0" fontId="2" fillId="0" borderId="0" xfId="0" applyFont="1" applyBorder="1" applyAlignment="1" applyProtection="1">
      <alignment wrapText="1"/>
    </xf>
    <xf numFmtId="0" fontId="22" fillId="10" borderId="37" xfId="8" applyNumberFormat="1" applyFont="1" applyBorder="1" applyAlignment="1" applyProtection="1">
      <alignment horizontal="left" vertical="center"/>
    </xf>
    <xf numFmtId="0" fontId="22" fillId="10" borderId="38" xfId="8" applyNumberFormat="1" applyFont="1" applyBorder="1" applyAlignment="1" applyProtection="1">
      <alignment horizontal="left" vertical="center"/>
    </xf>
    <xf numFmtId="0" fontId="22" fillId="10" borderId="39" xfId="8" applyNumberFormat="1" applyFont="1" applyBorder="1" applyAlignment="1" applyProtection="1">
      <alignment horizontal="left" vertical="center"/>
    </xf>
    <xf numFmtId="0" fontId="3" fillId="0" borderId="15" xfId="0" quotePrefix="1" applyFont="1" applyBorder="1" applyAlignment="1" applyProtection="1">
      <alignment horizontal="center" vertical="center"/>
      <protection locked="0"/>
    </xf>
    <xf numFmtId="0" fontId="3" fillId="0" borderId="14" xfId="0" quotePrefix="1" applyFont="1" applyBorder="1" applyAlignment="1" applyProtection="1">
      <alignment horizontal="center" vertical="center"/>
      <protection locked="0"/>
    </xf>
    <xf numFmtId="0" fontId="22" fillId="10" borderId="31" xfId="8" applyNumberFormat="1" applyFont="1" applyAlignment="1" applyProtection="1">
      <alignment horizontal="left" vertical="center"/>
    </xf>
    <xf numFmtId="0" fontId="3" fillId="0" borderId="24" xfId="0" applyFont="1" applyBorder="1" applyAlignment="1" applyProtection="1">
      <alignment horizontal="center"/>
    </xf>
    <xf numFmtId="0" fontId="2" fillId="0" borderId="0" xfId="0" applyFont="1" applyBorder="1" applyAlignment="1" applyProtection="1">
      <alignment horizontal="left" wrapText="1"/>
      <protection hidden="1"/>
    </xf>
    <xf numFmtId="0" fontId="2" fillId="0" borderId="0" xfId="0" applyFont="1" applyBorder="1" applyAlignment="1" applyProtection="1">
      <alignment horizontal="left" vertical="center"/>
      <protection hidden="1"/>
    </xf>
    <xf numFmtId="0" fontId="3" fillId="2" borderId="1" xfId="1" applyNumberFormat="1" applyFont="1" applyBorder="1" applyAlignment="1" applyProtection="1">
      <alignment horizontal="left"/>
      <protection hidden="1"/>
    </xf>
    <xf numFmtId="0" fontId="3" fillId="2" borderId="5" xfId="1" applyNumberFormat="1" applyFont="1" applyBorder="1" applyAlignment="1" applyProtection="1">
      <alignment horizontal="left" vertical="center"/>
      <protection hidden="1"/>
    </xf>
    <xf numFmtId="0" fontId="3" fillId="2" borderId="6" xfId="1" applyNumberFormat="1" applyFont="1" applyBorder="1" applyAlignment="1" applyProtection="1">
      <alignment horizontal="left" vertical="center"/>
      <protection hidden="1"/>
    </xf>
    <xf numFmtId="0" fontId="3" fillId="2" borderId="7" xfId="1" applyNumberFormat="1" applyFont="1" applyBorder="1" applyAlignment="1" applyProtection="1">
      <alignment horizontal="left" vertical="center"/>
      <protection hidden="1"/>
    </xf>
    <xf numFmtId="0" fontId="2" fillId="9" borderId="0" xfId="0" applyFont="1" applyFill="1" applyBorder="1" applyAlignment="1" applyProtection="1">
      <alignment horizontal="left" wrapText="1"/>
      <protection hidden="1"/>
    </xf>
    <xf numFmtId="0" fontId="2" fillId="0" borderId="0" xfId="0" applyFont="1" applyBorder="1" applyAlignment="1" applyProtection="1">
      <alignment horizontal="center" vertical="center"/>
      <protection hidden="1"/>
    </xf>
    <xf numFmtId="0" fontId="3" fillId="2" borderId="5" xfId="1" applyFont="1" applyBorder="1" applyAlignment="1" applyProtection="1">
      <alignment horizontal="left" vertical="center"/>
      <protection hidden="1"/>
    </xf>
    <xf numFmtId="0" fontId="3" fillId="2" borderId="6" xfId="1" applyFont="1" applyBorder="1" applyAlignment="1" applyProtection="1">
      <alignment horizontal="left" vertical="center"/>
      <protection hidden="1"/>
    </xf>
    <xf numFmtId="0" fontId="3" fillId="2" borderId="7" xfId="1" applyFont="1" applyBorder="1" applyAlignment="1" applyProtection="1">
      <alignment horizontal="left" vertical="center"/>
      <protection hidden="1"/>
    </xf>
    <xf numFmtId="0" fontId="3" fillId="2" borderId="32" xfId="1" applyFont="1" applyBorder="1" applyAlignment="1" applyProtection="1">
      <alignment horizontal="left" vertical="center"/>
      <protection hidden="1"/>
    </xf>
    <xf numFmtId="0" fontId="3" fillId="2" borderId="33" xfId="1" applyFont="1" applyBorder="1" applyAlignment="1" applyProtection="1">
      <alignment horizontal="left" vertical="center"/>
      <protection hidden="1"/>
    </xf>
    <xf numFmtId="0" fontId="3" fillId="2" borderId="34" xfId="1" applyFont="1" applyBorder="1" applyAlignment="1" applyProtection="1">
      <alignment horizontal="left" vertical="center"/>
      <protection hidden="1"/>
    </xf>
    <xf numFmtId="0" fontId="2" fillId="2" borderId="35" xfId="1" applyFont="1" applyBorder="1" applyAlignment="1" applyProtection="1">
      <alignment horizontal="left" vertical="center"/>
      <protection hidden="1"/>
    </xf>
    <xf numFmtId="0" fontId="2" fillId="2" borderId="11" xfId="1" applyFont="1" applyBorder="1" applyAlignment="1" applyProtection="1">
      <alignment horizontal="left" vertical="center"/>
      <protection hidden="1"/>
    </xf>
    <xf numFmtId="0" fontId="2" fillId="2" borderId="12" xfId="1" applyFont="1" applyBorder="1" applyAlignment="1" applyProtection="1">
      <alignment horizontal="left" vertical="center"/>
      <protection hidden="1"/>
    </xf>
    <xf numFmtId="0" fontId="2" fillId="0" borderId="0" xfId="0" applyFont="1" applyBorder="1" applyAlignment="1" applyProtection="1">
      <alignment horizontal="left" vertical="center" wrapText="1"/>
      <protection hidden="1"/>
    </xf>
    <xf numFmtId="0" fontId="3" fillId="2" borderId="17" xfId="1" applyNumberFormat="1" applyFont="1" applyBorder="1" applyAlignment="1" applyProtection="1">
      <alignment horizontal="left" vertical="center"/>
      <protection hidden="1"/>
    </xf>
    <xf numFmtId="0" fontId="3" fillId="2" borderId="10" xfId="1" applyNumberFormat="1" applyFont="1" applyBorder="1" applyAlignment="1" applyProtection="1">
      <alignment horizontal="left"/>
      <protection hidden="1"/>
    </xf>
    <xf numFmtId="0" fontId="2" fillId="2" borderId="15" xfId="1" applyFont="1" applyBorder="1" applyAlignment="1" applyProtection="1">
      <alignment horizontal="left" vertical="center"/>
      <protection hidden="1"/>
    </xf>
    <xf numFmtId="0" fontId="2" fillId="2" borderId="13" xfId="1" applyFont="1" applyBorder="1" applyAlignment="1" applyProtection="1">
      <alignment horizontal="left" vertical="center"/>
      <protection hidden="1"/>
    </xf>
    <xf numFmtId="0" fontId="2" fillId="2" borderId="14" xfId="1" applyFont="1" applyBorder="1" applyAlignment="1" applyProtection="1">
      <alignment horizontal="left" vertical="center"/>
      <protection hidden="1"/>
    </xf>
    <xf numFmtId="0" fontId="3" fillId="2" borderId="5" xfId="1" applyNumberFormat="1" applyFont="1" applyBorder="1" applyAlignment="1" applyProtection="1">
      <alignment horizontal="left"/>
      <protection hidden="1"/>
    </xf>
    <xf numFmtId="0" fontId="3" fillId="2" borderId="6" xfId="1" applyNumberFormat="1" applyFont="1" applyBorder="1" applyAlignment="1" applyProtection="1">
      <alignment horizontal="left"/>
      <protection hidden="1"/>
    </xf>
    <xf numFmtId="0" fontId="3" fillId="2" borderId="7" xfId="1" applyNumberFormat="1" applyFont="1" applyBorder="1" applyAlignment="1" applyProtection="1">
      <alignment horizontal="left"/>
      <protection hidden="1"/>
    </xf>
    <xf numFmtId="0" fontId="3" fillId="2" borderId="10" xfId="1" applyNumberFormat="1" applyFont="1" applyBorder="1" applyAlignment="1" applyProtection="1">
      <alignment horizontal="left" vertical="center"/>
      <protection hidden="1"/>
    </xf>
    <xf numFmtId="0" fontId="12" fillId="0" borderId="20" xfId="0" applyFont="1" applyBorder="1" applyAlignment="1" applyProtection="1">
      <alignment horizontal="left" vertical="center" wrapText="1" readingOrder="1"/>
      <protection hidden="1"/>
    </xf>
    <xf numFmtId="0" fontId="12" fillId="0" borderId="19" xfId="0" applyFont="1" applyBorder="1" applyAlignment="1" applyProtection="1">
      <alignment horizontal="left" vertical="center" wrapText="1" readingOrder="1"/>
      <protection hidden="1"/>
    </xf>
    <xf numFmtId="0" fontId="12" fillId="0" borderId="21" xfId="0" applyFont="1" applyBorder="1" applyAlignment="1" applyProtection="1">
      <alignment horizontal="left" vertical="center" wrapText="1" readingOrder="1"/>
      <protection hidden="1"/>
    </xf>
    <xf numFmtId="0" fontId="12" fillId="0" borderId="22" xfId="0" applyFont="1" applyBorder="1" applyAlignment="1" applyProtection="1">
      <alignment horizontal="left" vertical="center" wrapText="1" readingOrder="1"/>
      <protection hidden="1"/>
    </xf>
    <xf numFmtId="0" fontId="12" fillId="0" borderId="0" xfId="0" applyFont="1" applyBorder="1" applyAlignment="1" applyProtection="1">
      <alignment horizontal="left" vertical="center" wrapText="1" readingOrder="1"/>
      <protection hidden="1"/>
    </xf>
    <xf numFmtId="0" fontId="12" fillId="0" borderId="9" xfId="0" applyFont="1" applyBorder="1" applyAlignment="1" applyProtection="1">
      <alignment horizontal="left" vertical="center" wrapText="1" readingOrder="1"/>
      <protection hidden="1"/>
    </xf>
    <xf numFmtId="0" fontId="12" fillId="0" borderId="23" xfId="0" applyFont="1" applyBorder="1" applyAlignment="1" applyProtection="1">
      <alignment horizontal="left" vertical="center" wrapText="1" readingOrder="1"/>
      <protection hidden="1"/>
    </xf>
    <xf numFmtId="0" fontId="12" fillId="0" borderId="24" xfId="0" applyFont="1" applyBorder="1" applyAlignment="1" applyProtection="1">
      <alignment horizontal="left" vertical="center" wrapText="1" readingOrder="1"/>
      <protection hidden="1"/>
    </xf>
    <xf numFmtId="0" fontId="12" fillId="0" borderId="25" xfId="0" applyFont="1" applyBorder="1" applyAlignment="1" applyProtection="1">
      <alignment horizontal="left" vertical="center" wrapText="1" readingOrder="1"/>
      <protection hidden="1"/>
    </xf>
    <xf numFmtId="0" fontId="3" fillId="0" borderId="24" xfId="0" applyFont="1" applyBorder="1" applyAlignment="1" applyProtection="1">
      <alignment horizontal="center"/>
      <protection hidden="1"/>
    </xf>
    <xf numFmtId="0" fontId="2" fillId="2" borderId="15" xfId="1" applyFont="1" applyBorder="1" applyAlignment="1" applyProtection="1">
      <alignment horizontal="left" vertical="center" wrapText="1" readingOrder="1"/>
      <protection hidden="1"/>
    </xf>
    <xf numFmtId="0" fontId="2" fillId="2" borderId="13" xfId="1" applyFont="1" applyBorder="1" applyAlignment="1" applyProtection="1">
      <alignment horizontal="left" vertical="center" wrapText="1" readingOrder="1"/>
      <protection hidden="1"/>
    </xf>
    <xf numFmtId="0" fontId="2" fillId="2" borderId="14" xfId="1" applyFont="1" applyBorder="1" applyAlignment="1" applyProtection="1">
      <alignment horizontal="left" vertical="center" wrapText="1" readingOrder="1"/>
      <protection hidden="1"/>
    </xf>
    <xf numFmtId="0" fontId="2" fillId="2" borderId="1" xfId="1" applyFont="1" applyBorder="1" applyProtection="1">
      <protection hidden="1"/>
    </xf>
    <xf numFmtId="0" fontId="2" fillId="2" borderId="5" xfId="1" applyFont="1" applyBorder="1" applyProtection="1">
      <protection hidden="1"/>
    </xf>
    <xf numFmtId="0" fontId="3" fillId="2" borderId="5" xfId="1" applyFont="1" applyBorder="1" applyAlignment="1" applyProtection="1">
      <alignment horizontal="left"/>
      <protection hidden="1"/>
    </xf>
    <xf numFmtId="0" fontId="3" fillId="2" borderId="16" xfId="1" applyFont="1" applyBorder="1" applyAlignment="1" applyProtection="1">
      <alignment horizontal="left"/>
      <protection hidden="1"/>
    </xf>
    <xf numFmtId="0" fontId="3" fillId="2" borderId="1" xfId="1" applyFont="1" applyBorder="1" applyAlignment="1" applyProtection="1">
      <alignment wrapText="1"/>
      <protection hidden="1"/>
    </xf>
    <xf numFmtId="0" fontId="3" fillId="2" borderId="5" xfId="1" applyFont="1" applyBorder="1" applyAlignment="1" applyProtection="1">
      <alignment wrapText="1"/>
      <protection hidden="1"/>
    </xf>
    <xf numFmtId="0" fontId="3" fillId="2" borderId="1" xfId="1" applyFont="1" applyBorder="1" applyProtection="1">
      <protection hidden="1"/>
    </xf>
    <xf numFmtId="0" fontId="3" fillId="2" borderId="16" xfId="1" applyFont="1" applyBorder="1" applyProtection="1">
      <protection hidden="1"/>
    </xf>
    <xf numFmtId="0" fontId="2" fillId="0" borderId="0" xfId="0" applyFont="1" applyFill="1" applyBorder="1" applyAlignment="1" applyProtection="1">
      <alignment horizontal="left" vertical="center"/>
      <protection hidden="1"/>
    </xf>
    <xf numFmtId="0" fontId="2" fillId="2" borderId="10" xfId="1" applyFont="1" applyBorder="1" applyAlignment="1" applyProtection="1">
      <alignment horizontal="left" vertical="center"/>
      <protection hidden="1"/>
    </xf>
    <xf numFmtId="0" fontId="2" fillId="2" borderId="15" xfId="1" applyNumberFormat="1" applyFont="1" applyBorder="1" applyAlignment="1" applyProtection="1">
      <alignment horizontal="left" vertical="center"/>
      <protection hidden="1"/>
    </xf>
    <xf numFmtId="0" fontId="2" fillId="2" borderId="13" xfId="1" applyNumberFormat="1" applyFont="1" applyBorder="1" applyAlignment="1" applyProtection="1">
      <alignment horizontal="left" vertical="center"/>
      <protection hidden="1"/>
    </xf>
    <xf numFmtId="0" fontId="2" fillId="2" borderId="14" xfId="1" applyNumberFormat="1" applyFont="1" applyBorder="1" applyAlignment="1" applyProtection="1">
      <alignment horizontal="left" vertical="center"/>
      <protection hidden="1"/>
    </xf>
    <xf numFmtId="0" fontId="6" fillId="2" borderId="15" xfId="1" applyNumberFormat="1" applyBorder="1" applyAlignment="1" applyProtection="1">
      <alignment horizontal="left" vertical="center"/>
      <protection hidden="1"/>
    </xf>
    <xf numFmtId="0" fontId="6" fillId="2" borderId="13" xfId="1" applyNumberFormat="1" applyBorder="1" applyAlignment="1" applyProtection="1">
      <alignment horizontal="left" vertical="center"/>
      <protection hidden="1"/>
    </xf>
    <xf numFmtId="0" fontId="6" fillId="2" borderId="14" xfId="1" applyNumberFormat="1" applyBorder="1" applyAlignment="1" applyProtection="1">
      <alignment horizontal="left" vertical="center"/>
      <protection hidden="1"/>
    </xf>
    <xf numFmtId="0" fontId="2" fillId="2" borderId="15" xfId="1" applyFont="1" applyBorder="1" applyAlignment="1" applyProtection="1">
      <alignment horizontal="left"/>
      <protection hidden="1"/>
    </xf>
    <xf numFmtId="0" fontId="2" fillId="2" borderId="14" xfId="1" applyFont="1" applyBorder="1" applyAlignment="1" applyProtection="1">
      <alignment horizontal="left"/>
      <protection hidden="1"/>
    </xf>
    <xf numFmtId="0" fontId="6" fillId="2" borderId="10" xfId="1" applyBorder="1" applyAlignment="1" applyProtection="1">
      <alignment horizontal="left"/>
    </xf>
    <xf numFmtId="0" fontId="4" fillId="2" borderId="10" xfId="1" applyFont="1" applyBorder="1" applyAlignment="1" applyProtection="1">
      <alignment horizontal="left"/>
    </xf>
    <xf numFmtId="0" fontId="6" fillId="2" borderId="29" xfId="1" applyBorder="1" applyAlignment="1" applyProtection="1">
      <alignment horizontal="left" wrapText="1"/>
      <protection hidden="1"/>
    </xf>
    <xf numFmtId="0" fontId="6" fillId="2" borderId="6" xfId="1" applyBorder="1" applyAlignment="1" applyProtection="1">
      <alignment horizontal="left" wrapText="1"/>
      <protection hidden="1"/>
    </xf>
    <xf numFmtId="0" fontId="6" fillId="2" borderId="16" xfId="1" applyBorder="1" applyAlignment="1" applyProtection="1">
      <alignment horizontal="left" wrapText="1"/>
      <protection hidden="1"/>
    </xf>
    <xf numFmtId="0" fontId="4" fillId="2" borderId="5" xfId="1" applyFont="1" applyBorder="1" applyAlignment="1" applyProtection="1">
      <alignment horizontal="left" wrapText="1"/>
      <protection hidden="1"/>
    </xf>
    <xf numFmtId="0" fontId="4" fillId="2" borderId="6" xfId="1" applyFont="1" applyBorder="1" applyAlignment="1" applyProtection="1">
      <alignment horizontal="left" wrapText="1"/>
      <protection hidden="1"/>
    </xf>
    <xf numFmtId="0" fontId="4" fillId="2" borderId="7" xfId="1" applyFont="1" applyBorder="1" applyAlignment="1" applyProtection="1">
      <alignment horizontal="left" wrapText="1"/>
      <protection hidden="1"/>
    </xf>
    <xf numFmtId="0" fontId="17" fillId="0" borderId="0" xfId="0" applyFont="1" applyFill="1" applyBorder="1" applyAlignment="1" applyProtection="1">
      <alignment horizontal="left" vertical="center"/>
      <protection hidden="1"/>
    </xf>
    <xf numFmtId="0" fontId="3" fillId="2" borderId="10" xfId="1" applyNumberFormat="1" applyFont="1" applyBorder="1" applyAlignment="1" applyProtection="1">
      <protection hidden="1"/>
    </xf>
    <xf numFmtId="0" fontId="3" fillId="2" borderId="10" xfId="1" applyFont="1" applyBorder="1" applyAlignment="1" applyProtection="1">
      <alignment horizontal="left"/>
      <protection locked="0"/>
    </xf>
  </cellXfs>
  <cellStyles count="10">
    <cellStyle name="Ausgabe" xfId="8" builtinId="21"/>
    <cellStyle name="Automatische Zellen Grau10" xfId="1" xr:uid="{00000000-0005-0000-0000-000001000000}"/>
    <cellStyle name="Euro" xfId="2" xr:uid="{00000000-0005-0000-0000-000002000000}"/>
    <cellStyle name="Link" xfId="3" builtinId="8"/>
    <cellStyle name="Schwarz" xfId="4" xr:uid="{00000000-0005-0000-0000-000004000000}"/>
    <cellStyle name="Standard" xfId="0" builtinId="0"/>
    <cellStyle name="Standard 2" xfId="9" xr:uid="{00000000-0005-0000-0000-000006000000}"/>
    <cellStyle name="Tebellenüberschrift_Grau20" xfId="5" xr:uid="{00000000-0005-0000-0000-000007000000}"/>
    <cellStyle name="Überschrift grau30" xfId="6" xr:uid="{00000000-0005-0000-0000-000008000000}"/>
    <cellStyle name="Weiß" xfId="7" xr:uid="{00000000-0005-0000-0000-000009000000}"/>
  </cellStyles>
  <dxfs count="14">
    <dxf>
      <fill>
        <patternFill>
          <bgColor theme="1"/>
        </patternFill>
      </fill>
    </dxf>
    <dxf>
      <fill>
        <patternFill>
          <bgColor theme="1"/>
        </patternFill>
      </fill>
    </dxf>
    <dxf>
      <font>
        <b val="0"/>
        <i val="0"/>
        <strike val="0"/>
        <condense val="0"/>
        <extend val="0"/>
        <u val="none"/>
        <sz val="10"/>
        <color indexed="59"/>
      </font>
      <fill>
        <patternFill patternType="solid">
          <fgColor indexed="62"/>
          <bgColor indexed="59"/>
        </patternFill>
      </fill>
      <border>
        <left style="thin">
          <color indexed="8"/>
        </left>
        <right style="thin">
          <color indexed="8"/>
        </right>
        <top style="thin">
          <color indexed="8"/>
        </top>
        <bottom style="thin">
          <color indexed="8"/>
        </bottom>
      </border>
    </dxf>
    <dxf>
      <font>
        <b val="0"/>
        <i val="0"/>
        <strike val="0"/>
        <condense val="0"/>
        <extend val="0"/>
        <u val="none"/>
        <sz val="10"/>
        <color indexed="8"/>
      </font>
      <fill>
        <patternFill patternType="solid">
          <fgColor indexed="53"/>
          <bgColor indexed="10"/>
        </patternFill>
      </fill>
    </dxf>
    <dxf>
      <font>
        <b val="0"/>
        <i val="0"/>
        <strike val="0"/>
        <condense val="0"/>
        <extend val="0"/>
        <u val="none"/>
        <sz val="10"/>
        <color indexed="59"/>
      </font>
      <fill>
        <patternFill patternType="solid">
          <fgColor indexed="62"/>
          <bgColor indexed="59"/>
        </patternFill>
      </fill>
      <border>
        <left style="thin">
          <color indexed="8"/>
        </left>
        <right style="thin">
          <color indexed="8"/>
        </right>
        <top style="thin">
          <color indexed="8"/>
        </top>
        <bottom style="thin">
          <color indexed="8"/>
        </bottom>
      </border>
    </dxf>
    <dxf>
      <fill>
        <patternFill>
          <bgColor rgb="FF4C4C4C"/>
        </patternFill>
      </fill>
    </dxf>
    <dxf>
      <fill>
        <patternFill>
          <bgColor rgb="FF4C4C4C"/>
        </patternFill>
      </fill>
    </dxf>
    <dxf>
      <fill>
        <patternFill>
          <bgColor rgb="FF4C4C4C"/>
        </patternFill>
      </fill>
    </dxf>
    <dxf>
      <fill>
        <patternFill>
          <bgColor rgb="FF4C4C4C"/>
        </patternFill>
      </fill>
    </dxf>
    <dxf>
      <fill>
        <patternFill>
          <bgColor rgb="FF4C4C4C"/>
        </patternFill>
      </fill>
    </dxf>
    <dxf>
      <fill>
        <patternFill>
          <bgColor rgb="FF4C4C4C"/>
        </patternFill>
      </fill>
    </dxf>
    <dxf>
      <fill>
        <patternFill>
          <bgColor rgb="FF4C4C4C"/>
        </patternFill>
      </fill>
      <border>
        <left style="thin">
          <color indexed="64"/>
        </left>
        <right style="thin">
          <color indexed="64"/>
        </right>
        <top style="thin">
          <color indexed="64"/>
        </top>
        <bottom style="thin">
          <color indexed="64"/>
        </bottom>
      </border>
    </dxf>
    <dxf>
      <fill>
        <patternFill>
          <bgColor rgb="FF4C4C4C"/>
        </patternFill>
      </fill>
    </dxf>
    <dxf>
      <fill>
        <patternFill>
          <bgColor rgb="FF4C4C4C"/>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B3B3B3"/>
      <rgbColor rgb="00000080"/>
      <rgbColor rgb="00FF00FF"/>
      <rgbColor rgb="00FFFF00"/>
      <rgbColor rgb="0000FFFF"/>
      <rgbColor rgb="00800080"/>
      <rgbColor rgb="00800000"/>
      <rgbColor rgb="00008080"/>
      <rgbColor rgb="000000FF"/>
      <rgbColor rgb="0000CCFF"/>
      <rgbColor rgb="00E6E6E6"/>
      <rgbColor rgb="00CCFFCC"/>
      <rgbColor rgb="00FFFF99"/>
      <rgbColor rgb="0099CCFF"/>
      <rgbColor rgb="00FF99CC"/>
      <rgbColor rgb="00CC99FF"/>
      <rgbColor rgb="00FFCC99"/>
      <rgbColor rgb="003366FF"/>
      <rgbColor rgb="0033CCCC"/>
      <rgbColor rgb="0099CC00"/>
      <rgbColor rgb="00FFCC00"/>
      <rgbColor rgb="00FF9900"/>
      <rgbColor rgb="00FF3333"/>
      <rgbColor rgb="00666699"/>
      <rgbColor rgb="00B2B2B2"/>
      <rgbColor rgb="00003366"/>
      <rgbColor rgb="00339966"/>
      <rgbColor rgb="00003300"/>
      <rgbColor rgb="004C4C4C"/>
      <rgbColor rgb="00993300"/>
      <rgbColor rgb="00993366"/>
      <rgbColor rgb="00333399"/>
      <rgbColor rgb="001F1C1B"/>
    </indexedColors>
    <mruColors>
      <color rgb="FF4C4C4C"/>
      <color rgb="FFCC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24</xdr:row>
      <xdr:rowOff>0</xdr:rowOff>
    </xdr:from>
    <xdr:to>
      <xdr:col>0</xdr:col>
      <xdr:colOff>0</xdr:colOff>
      <xdr:row>31</xdr:row>
      <xdr:rowOff>0</xdr:rowOff>
    </xdr:to>
    <xdr:cxnSp macro="">
      <xdr:nvCxnSpPr>
        <xdr:cNvPr id="11472" name="Gerade Verbindung 5">
          <a:extLst>
            <a:ext uri="{FF2B5EF4-FFF2-40B4-BE49-F238E27FC236}">
              <a16:creationId xmlns:a16="http://schemas.microsoft.com/office/drawing/2014/main" id="{00000000-0008-0000-0100-0000D02C0000}"/>
            </a:ext>
          </a:extLst>
        </xdr:cNvPr>
        <xdr:cNvCxnSpPr>
          <a:cxnSpLocks noChangeShapeType="1"/>
        </xdr:cNvCxnSpPr>
      </xdr:nvCxnSpPr>
      <xdr:spPr bwMode="auto">
        <a:xfrm flipH="1">
          <a:off x="7429500" y="4695825"/>
          <a:ext cx="19050" cy="7486650"/>
        </a:xfrm>
        <a:prstGeom prst="line">
          <a:avLst/>
        </a:prstGeom>
        <a:noFill/>
        <a:ln w="2857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tadt.muenchen.de/infos/antraege-abrechnung-muenchner-foerderformel.htm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96"/>
  <sheetViews>
    <sheetView tabSelected="1" topLeftCell="A2" zoomScaleNormal="100" zoomScaleSheetLayoutView="110" workbookViewId="0">
      <selection activeCell="A6" sqref="A6"/>
    </sheetView>
  </sheetViews>
  <sheetFormatPr baseColWidth="10" defaultColWidth="11.42578125" defaultRowHeight="12.75" x14ac:dyDescent="0.2"/>
  <cols>
    <col min="1" max="1" width="132.42578125" style="11" customWidth="1"/>
    <col min="2" max="16384" width="11.42578125" style="11"/>
  </cols>
  <sheetData>
    <row r="1" spans="1:18" ht="14.25" x14ac:dyDescent="0.2">
      <c r="A1" s="18"/>
    </row>
    <row r="2" spans="1:18" ht="15" x14ac:dyDescent="0.25">
      <c r="A2" s="89" t="s">
        <v>176</v>
      </c>
    </row>
    <row r="3" spans="1:18" ht="14.25" x14ac:dyDescent="0.2">
      <c r="A3" s="20"/>
    </row>
    <row r="4" spans="1:18" ht="15" x14ac:dyDescent="0.2">
      <c r="A4" s="92" t="s">
        <v>31</v>
      </c>
    </row>
    <row r="5" spans="1:18" ht="14.25" x14ac:dyDescent="0.2">
      <c r="A5" s="20"/>
    </row>
    <row r="6" spans="1:18" ht="270" x14ac:dyDescent="0.2">
      <c r="A6" s="93" t="s">
        <v>177</v>
      </c>
      <c r="B6" s="10"/>
      <c r="C6" s="10"/>
      <c r="D6" s="10"/>
      <c r="E6" s="10"/>
      <c r="F6" s="10"/>
      <c r="G6" s="10"/>
      <c r="H6" s="10"/>
      <c r="I6" s="10"/>
      <c r="J6" s="10"/>
      <c r="K6" s="10"/>
      <c r="L6" s="10"/>
      <c r="M6" s="10"/>
      <c r="N6" s="10"/>
      <c r="O6" s="10"/>
      <c r="P6" s="10"/>
      <c r="Q6" s="10"/>
      <c r="R6" s="10"/>
    </row>
    <row r="7" spans="1:18" ht="14.25" x14ac:dyDescent="0.2">
      <c r="A7" s="20"/>
    </row>
    <row r="8" spans="1:18" s="7" customFormat="1" ht="20.25" customHeight="1" x14ac:dyDescent="0.2">
      <c r="A8" s="22" t="s">
        <v>46</v>
      </c>
      <c r="D8" s="12"/>
    </row>
    <row r="9" spans="1:18" s="7" customFormat="1" ht="20.25" customHeight="1" x14ac:dyDescent="0.2">
      <c r="A9" s="164" t="s">
        <v>175</v>
      </c>
      <c r="B9" s="8"/>
      <c r="C9" s="8"/>
      <c r="D9" s="8"/>
    </row>
    <row r="10" spans="1:18" s="13" customFormat="1" ht="15" x14ac:dyDescent="0.2">
      <c r="A10" s="20"/>
    </row>
    <row r="11" spans="1:18" s="13" customFormat="1" ht="15.75" x14ac:dyDescent="0.25">
      <c r="A11" s="89" t="s">
        <v>32</v>
      </c>
    </row>
    <row r="12" spans="1:18" s="13" customFormat="1" ht="15" x14ac:dyDescent="0.2">
      <c r="A12" s="20"/>
    </row>
    <row r="13" spans="1:18" s="7" customFormat="1" ht="28.5" x14ac:dyDescent="0.2">
      <c r="A13" s="21" t="s">
        <v>146</v>
      </c>
    </row>
    <row r="14" spans="1:18" s="7" customFormat="1" ht="15" x14ac:dyDescent="0.2">
      <c r="A14" s="22"/>
    </row>
    <row r="15" spans="1:18" s="7" customFormat="1" ht="90.75" customHeight="1" x14ac:dyDescent="0.2">
      <c r="A15" s="21" t="s">
        <v>155</v>
      </c>
    </row>
    <row r="16" spans="1:18" s="7" customFormat="1" ht="15" x14ac:dyDescent="0.2">
      <c r="A16" s="22"/>
    </row>
    <row r="17" spans="1:1" s="7" customFormat="1" ht="83.25" customHeight="1" x14ac:dyDescent="0.2">
      <c r="A17" s="21" t="s">
        <v>88</v>
      </c>
    </row>
    <row r="18" spans="1:1" s="7" customFormat="1" ht="53.25" customHeight="1" x14ac:dyDescent="0.2">
      <c r="A18" s="21" t="s">
        <v>147</v>
      </c>
    </row>
    <row r="19" spans="1:1" s="7" customFormat="1" ht="56.25" customHeight="1" x14ac:dyDescent="0.2">
      <c r="A19" s="23" t="s">
        <v>178</v>
      </c>
    </row>
    <row r="20" spans="1:1" s="7" customFormat="1" ht="11.25" customHeight="1" x14ac:dyDescent="0.2">
      <c r="A20" s="21"/>
    </row>
    <row r="21" spans="1:1" s="13" customFormat="1" ht="15" x14ac:dyDescent="0.2">
      <c r="A21" s="70" t="s">
        <v>156</v>
      </c>
    </row>
    <row r="22" spans="1:1" s="13" customFormat="1" ht="20.100000000000001" customHeight="1" x14ac:dyDescent="0.2">
      <c r="A22" s="71"/>
    </row>
    <row r="23" spans="1:1" s="13" customFormat="1" ht="219.95" customHeight="1" x14ac:dyDescent="0.2">
      <c r="A23" s="24" t="s">
        <v>173</v>
      </c>
    </row>
    <row r="24" spans="1:1" s="13" customFormat="1" ht="50.1" customHeight="1" x14ac:dyDescent="0.2">
      <c r="A24" s="22" t="s">
        <v>158</v>
      </c>
    </row>
    <row r="25" spans="1:1" s="13" customFormat="1" ht="57" x14ac:dyDescent="0.2">
      <c r="A25" s="21" t="s">
        <v>179</v>
      </c>
    </row>
    <row r="26" spans="1:1" s="13" customFormat="1" ht="15" x14ac:dyDescent="0.2">
      <c r="A26" s="21"/>
    </row>
    <row r="27" spans="1:1" s="13" customFormat="1" ht="15" x14ac:dyDescent="0.2">
      <c r="A27" s="21" t="s">
        <v>159</v>
      </c>
    </row>
    <row r="28" spans="1:1" s="13" customFormat="1" ht="20.100000000000001" customHeight="1" x14ac:dyDescent="0.2">
      <c r="A28" s="22"/>
    </row>
    <row r="29" spans="1:1" s="13" customFormat="1" ht="90" customHeight="1" x14ac:dyDescent="0.2">
      <c r="A29" s="21" t="s">
        <v>180</v>
      </c>
    </row>
    <row r="30" spans="1:1" s="13" customFormat="1" ht="142.5" customHeight="1" x14ac:dyDescent="0.2">
      <c r="A30" s="21" t="s">
        <v>181</v>
      </c>
    </row>
    <row r="31" spans="1:1" s="13" customFormat="1" ht="57.75" customHeight="1" x14ac:dyDescent="0.2">
      <c r="A31" s="21" t="s">
        <v>182</v>
      </c>
    </row>
    <row r="32" spans="1:1" s="13" customFormat="1" ht="47.25" customHeight="1" x14ac:dyDescent="0.2">
      <c r="A32" s="21" t="s">
        <v>183</v>
      </c>
    </row>
    <row r="33" spans="1:1" s="13" customFormat="1" ht="36" customHeight="1" x14ac:dyDescent="0.2">
      <c r="A33" s="21" t="s">
        <v>137</v>
      </c>
    </row>
    <row r="34" spans="1:1" s="13" customFormat="1" ht="65.25" customHeight="1" x14ac:dyDescent="0.2">
      <c r="A34" s="21" t="s">
        <v>138</v>
      </c>
    </row>
    <row r="35" spans="1:1" s="13" customFormat="1" ht="15" x14ac:dyDescent="0.2">
      <c r="A35" s="22" t="s">
        <v>139</v>
      </c>
    </row>
    <row r="36" spans="1:1" s="13" customFormat="1" ht="28.5" x14ac:dyDescent="0.2">
      <c r="A36" s="91" t="s">
        <v>140</v>
      </c>
    </row>
    <row r="37" spans="1:1" s="13" customFormat="1" ht="15" x14ac:dyDescent="0.2">
      <c r="A37" s="94"/>
    </row>
    <row r="38" spans="1:1" s="13" customFormat="1" ht="52.5" customHeight="1" x14ac:dyDescent="0.2">
      <c r="A38" s="70" t="s">
        <v>157</v>
      </c>
    </row>
    <row r="39" spans="1:1" s="13" customFormat="1" ht="15" x14ac:dyDescent="0.2">
      <c r="A39" s="21"/>
    </row>
    <row r="40" spans="1:1" s="13" customFormat="1" ht="170.25" customHeight="1" x14ac:dyDescent="0.2">
      <c r="A40" s="23" t="s">
        <v>184</v>
      </c>
    </row>
    <row r="41" spans="1:1" s="13" customFormat="1" ht="15" customHeight="1" x14ac:dyDescent="0.2">
      <c r="A41" s="21"/>
    </row>
    <row r="42" spans="1:1" s="13" customFormat="1" ht="15" x14ac:dyDescent="0.2">
      <c r="A42" s="21"/>
    </row>
    <row r="43" spans="1:1" s="13" customFormat="1" ht="44.25" customHeight="1" x14ac:dyDescent="0.2">
      <c r="A43" s="21" t="s">
        <v>174</v>
      </c>
    </row>
    <row r="44" spans="1:1" s="13" customFormat="1" ht="17.25" customHeight="1" x14ac:dyDescent="0.2">
      <c r="A44" s="21" t="s">
        <v>142</v>
      </c>
    </row>
    <row r="45" spans="1:1" s="13" customFormat="1" ht="28.5" x14ac:dyDescent="0.2">
      <c r="A45" s="21" t="s">
        <v>136</v>
      </c>
    </row>
    <row r="46" spans="1:1" s="13" customFormat="1" ht="95.25" customHeight="1" x14ac:dyDescent="0.2">
      <c r="A46" s="21" t="s">
        <v>149</v>
      </c>
    </row>
    <row r="47" spans="1:1" s="13" customFormat="1" ht="28.5" x14ac:dyDescent="0.2">
      <c r="A47" s="23" t="s">
        <v>148</v>
      </c>
    </row>
    <row r="48" spans="1:1" s="13" customFormat="1" ht="15" x14ac:dyDescent="0.2">
      <c r="A48" s="21"/>
    </row>
    <row r="49" spans="1:1" s="13" customFormat="1" ht="15" x14ac:dyDescent="0.2">
      <c r="A49" s="70" t="s">
        <v>145</v>
      </c>
    </row>
    <row r="50" spans="1:1" s="13" customFormat="1" ht="15" x14ac:dyDescent="0.2">
      <c r="A50" s="21"/>
    </row>
    <row r="51" spans="1:1" s="13" customFormat="1" ht="89.25" customHeight="1" x14ac:dyDescent="0.2">
      <c r="A51" s="90" t="s">
        <v>185</v>
      </c>
    </row>
    <row r="52" spans="1:1" s="13" customFormat="1" ht="15" x14ac:dyDescent="0.2">
      <c r="A52" s="19"/>
    </row>
    <row r="53" spans="1:1" s="13" customFormat="1" ht="15.75" x14ac:dyDescent="0.25">
      <c r="A53" s="157" t="s">
        <v>186</v>
      </c>
    </row>
    <row r="54" spans="1:1" s="13" customFormat="1" ht="15" x14ac:dyDescent="0.2">
      <c r="A54" s="17"/>
    </row>
    <row r="55" spans="1:1" s="13" customFormat="1" ht="15" x14ac:dyDescent="0.2">
      <c r="A55" s="17" t="s">
        <v>51</v>
      </c>
    </row>
    <row r="56" spans="1:1" s="13" customFormat="1" ht="29.25" customHeight="1" x14ac:dyDescent="0.2">
      <c r="A56" s="17" t="s">
        <v>54</v>
      </c>
    </row>
    <row r="57" spans="1:1" s="13" customFormat="1" ht="21.75" customHeight="1" x14ac:dyDescent="0.2">
      <c r="A57" s="17" t="s">
        <v>53</v>
      </c>
    </row>
    <row r="58" spans="1:1" s="13" customFormat="1" ht="15" x14ac:dyDescent="0.2">
      <c r="A58" s="17" t="s">
        <v>52</v>
      </c>
    </row>
    <row r="59" spans="1:1" s="13" customFormat="1" ht="15" x14ac:dyDescent="0.2">
      <c r="A59" s="17"/>
    </row>
    <row r="60" spans="1:1" s="13" customFormat="1" ht="46.5" customHeight="1" x14ac:dyDescent="0.2"/>
    <row r="61" spans="1:1" s="13" customFormat="1" ht="15" x14ac:dyDescent="0.2"/>
    <row r="62" spans="1:1" s="13" customFormat="1" ht="20.100000000000001" customHeight="1" x14ac:dyDescent="0.2"/>
    <row r="63" spans="1:1" s="13" customFormat="1" ht="63" customHeight="1" x14ac:dyDescent="0.2"/>
    <row r="64" spans="1:1" s="13" customFormat="1" ht="15" x14ac:dyDescent="0.2"/>
    <row r="65" spans="1:1" s="13" customFormat="1" ht="109.5" customHeight="1" x14ac:dyDescent="0.2"/>
    <row r="66" spans="1:1" s="13" customFormat="1" ht="46.5" customHeight="1" x14ac:dyDescent="0.2"/>
    <row r="67" spans="1:1" s="13" customFormat="1" ht="15" x14ac:dyDescent="0.2"/>
    <row r="68" spans="1:1" s="13" customFormat="1" ht="15" x14ac:dyDescent="0.2"/>
    <row r="69" spans="1:1" s="13" customFormat="1" ht="15" x14ac:dyDescent="0.2">
      <c r="A69" s="11"/>
    </row>
    <row r="70" spans="1:1" s="13" customFormat="1" ht="252" customHeight="1" x14ac:dyDescent="0.2">
      <c r="A70" s="11"/>
    </row>
    <row r="71" spans="1:1" s="13" customFormat="1" ht="20.100000000000001" customHeight="1" x14ac:dyDescent="0.2">
      <c r="A71" s="11"/>
    </row>
    <row r="72" spans="1:1" s="13" customFormat="1" ht="49.5" customHeight="1" x14ac:dyDescent="0.2">
      <c r="A72" s="11"/>
    </row>
    <row r="73" spans="1:1" s="13" customFormat="1" ht="35.25" customHeight="1" x14ac:dyDescent="0.2">
      <c r="A73" s="11"/>
    </row>
    <row r="74" spans="1:1" s="13" customFormat="1" ht="42" customHeight="1" x14ac:dyDescent="0.2">
      <c r="A74" s="11"/>
    </row>
    <row r="75" spans="1:1" s="13" customFormat="1" ht="97.5" customHeight="1" x14ac:dyDescent="0.2">
      <c r="A75" s="11"/>
    </row>
    <row r="76" spans="1:1" s="13" customFormat="1" ht="55.5" customHeight="1" x14ac:dyDescent="0.2">
      <c r="A76" s="11"/>
    </row>
    <row r="77" spans="1:1" s="13" customFormat="1" ht="15" x14ac:dyDescent="0.2">
      <c r="A77" s="11"/>
    </row>
    <row r="78" spans="1:1" s="13" customFormat="1" ht="15" x14ac:dyDescent="0.2">
      <c r="A78" s="11"/>
    </row>
    <row r="79" spans="1:1" s="13" customFormat="1" ht="15" x14ac:dyDescent="0.2">
      <c r="A79" s="11"/>
    </row>
    <row r="80" spans="1:1" s="13" customFormat="1" ht="15" x14ac:dyDescent="0.2">
      <c r="A80" s="11"/>
    </row>
    <row r="81" spans="1:1" s="13" customFormat="1" ht="15" x14ac:dyDescent="0.2">
      <c r="A81" s="11"/>
    </row>
    <row r="82" spans="1:1" s="13" customFormat="1" ht="15" x14ac:dyDescent="0.2">
      <c r="A82" s="11"/>
    </row>
    <row r="83" spans="1:1" s="13" customFormat="1" ht="15" x14ac:dyDescent="0.2">
      <c r="A83" s="11"/>
    </row>
    <row r="84" spans="1:1" s="13" customFormat="1" ht="15" x14ac:dyDescent="0.2">
      <c r="A84" s="11"/>
    </row>
    <row r="85" spans="1:1" s="13" customFormat="1" ht="15" x14ac:dyDescent="0.2">
      <c r="A85" s="11"/>
    </row>
    <row r="86" spans="1:1" s="13" customFormat="1" ht="15" x14ac:dyDescent="0.2">
      <c r="A86" s="11"/>
    </row>
    <row r="87" spans="1:1" s="13" customFormat="1" ht="15" x14ac:dyDescent="0.2">
      <c r="A87" s="11"/>
    </row>
    <row r="88" spans="1:1" s="13" customFormat="1" ht="15" x14ac:dyDescent="0.2">
      <c r="A88" s="11"/>
    </row>
    <row r="89" spans="1:1" s="13" customFormat="1" ht="15" x14ac:dyDescent="0.2">
      <c r="A89" s="11"/>
    </row>
    <row r="90" spans="1:1" s="13" customFormat="1" ht="15" x14ac:dyDescent="0.2">
      <c r="A90" s="11"/>
    </row>
    <row r="91" spans="1:1" s="13" customFormat="1" ht="15" x14ac:dyDescent="0.2">
      <c r="A91" s="11"/>
    </row>
    <row r="92" spans="1:1" s="13" customFormat="1" ht="15" x14ac:dyDescent="0.2">
      <c r="A92" s="11"/>
    </row>
    <row r="93" spans="1:1" s="13" customFormat="1" ht="15" x14ac:dyDescent="0.2">
      <c r="A93" s="11"/>
    </row>
    <row r="94" spans="1:1" s="13" customFormat="1" ht="15" x14ac:dyDescent="0.2">
      <c r="A94" s="11"/>
    </row>
    <row r="95" spans="1:1" s="13" customFormat="1" ht="15" x14ac:dyDescent="0.2">
      <c r="A95" s="11"/>
    </row>
    <row r="96" spans="1:1" s="13" customFormat="1" ht="15" x14ac:dyDescent="0.2">
      <c r="A96" s="11"/>
    </row>
  </sheetData>
  <sheetProtection algorithmName="SHA-512" hashValue="GHVeiuZh6W6A9Gf0cX+zGwRadpBUo+W54ri75Sz60wnq1erErR5x9HSAE/82OM7Pdl62+uRYPH+t4vNhvFjuWw==" saltValue="mgsCtrFOtkGGTcMhsxHZ+Q==" spinCount="100000" sheet="1" objects="1" scenarios="1"/>
  <hyperlinks>
    <hyperlink ref="A9" r:id="rId1" xr:uid="{00000000-0004-0000-0000-000000000000}"/>
  </hyperlinks>
  <pageMargins left="0.98425196850393704" right="0.78740157480314965" top="0.94488188976377963" bottom="0.9055118110236221" header="0.39370078740157483" footer="0.31496062992125984"/>
  <pageSetup paperSize="9" scale="63" fitToHeight="3" orientation="portrait" r:id="rId2"/>
  <headerFooter>
    <oddHeader>&amp;R&amp;G</oddHeader>
    <oddFooter>&amp;LStand: 07.10.2020
&amp;CMFF - Endabrechnung Differenzförderung 2019/2020
&amp;A
&amp;P
&amp;R&amp;G</oddFooter>
  </headerFooter>
  <rowBreaks count="2" manualBreakCount="2">
    <brk id="20" man="1"/>
    <brk id="40" man="1"/>
  </rowBreak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2"/>
  <sheetViews>
    <sheetView topLeftCell="A28" zoomScaleNormal="100" workbookViewId="0">
      <selection activeCell="L17" sqref="L17:M17"/>
    </sheetView>
  </sheetViews>
  <sheetFormatPr baseColWidth="10" defaultColWidth="11.42578125" defaultRowHeight="14.25" x14ac:dyDescent="0.2"/>
  <cols>
    <col min="1" max="1" width="16.7109375" style="15" customWidth="1"/>
    <col min="2" max="5" width="14.42578125" style="15" bestFit="1" customWidth="1"/>
    <col min="6" max="6" width="15.28515625" style="15" customWidth="1"/>
    <col min="7" max="7" width="14.42578125" style="15" bestFit="1" customWidth="1"/>
    <col min="8" max="8" width="12.28515625" style="15" customWidth="1"/>
    <col min="9" max="9" width="11.42578125" style="15"/>
    <col min="10" max="10" width="18.7109375" style="15" customWidth="1"/>
    <col min="11" max="11" width="14.85546875" style="15" customWidth="1"/>
    <col min="12" max="12" width="15.140625" style="15" customWidth="1"/>
    <col min="13" max="13" width="15.5703125" style="15" customWidth="1"/>
    <col min="14" max="14" width="15" style="15" customWidth="1"/>
    <col min="15" max="15" width="15.7109375" style="15" customWidth="1"/>
    <col min="16" max="16" width="16.85546875" style="15" customWidth="1"/>
    <col min="17" max="17" width="11.7109375" style="15" customWidth="1"/>
    <col min="18" max="21" width="11.42578125" style="15"/>
    <col min="22" max="23" width="11.42578125" style="15" customWidth="1"/>
    <col min="24" max="16384" width="11.42578125" style="15"/>
  </cols>
  <sheetData>
    <row r="1" spans="1:17" ht="20.100000000000001" customHeight="1" x14ac:dyDescent="0.2">
      <c r="A1" s="31"/>
      <c r="B1" s="31"/>
      <c r="C1" s="31"/>
      <c r="D1" s="31"/>
      <c r="E1" s="31"/>
      <c r="F1" s="31"/>
      <c r="G1" s="31"/>
      <c r="H1" s="31"/>
      <c r="I1" s="31"/>
      <c r="J1" s="31"/>
      <c r="K1" s="31"/>
      <c r="L1" s="31"/>
      <c r="M1" s="31"/>
      <c r="N1" s="31"/>
      <c r="O1" s="31"/>
      <c r="P1" s="31"/>
      <c r="Q1" s="31"/>
    </row>
    <row r="2" spans="1:17" ht="20.100000000000001" customHeight="1" x14ac:dyDescent="0.2">
      <c r="A2" s="190" t="s">
        <v>160</v>
      </c>
      <c r="B2" s="190"/>
      <c r="C2" s="190"/>
      <c r="D2" s="190"/>
      <c r="E2" s="190"/>
      <c r="F2" s="136"/>
    </row>
    <row r="3" spans="1:17" ht="20.100000000000001" customHeight="1" x14ac:dyDescent="0.25">
      <c r="A3" s="191" t="s">
        <v>187</v>
      </c>
      <c r="B3" s="191"/>
      <c r="C3" s="191"/>
      <c r="D3" s="191"/>
      <c r="E3" s="191"/>
      <c r="F3" s="191"/>
      <c r="G3" s="191"/>
      <c r="H3" s="191"/>
      <c r="I3" s="191"/>
      <c r="J3" s="191"/>
      <c r="K3" s="191"/>
      <c r="L3" s="191"/>
      <c r="M3" s="191"/>
      <c r="N3" s="191"/>
    </row>
    <row r="4" spans="1:17" ht="20.100000000000001" customHeight="1" x14ac:dyDescent="0.25">
      <c r="A4" s="191" t="s">
        <v>4</v>
      </c>
      <c r="B4" s="191"/>
      <c r="C4" s="191"/>
      <c r="D4" s="191"/>
      <c r="E4" s="191"/>
      <c r="F4" s="191"/>
      <c r="G4" s="191"/>
      <c r="H4" s="191"/>
      <c r="I4" s="191"/>
      <c r="J4" s="191"/>
      <c r="K4" s="191"/>
      <c r="L4" s="191"/>
      <c r="M4" s="137"/>
    </row>
    <row r="5" spans="1:17" ht="20.100000000000001" customHeight="1" x14ac:dyDescent="0.25">
      <c r="A5" s="137"/>
      <c r="B5" s="137"/>
      <c r="C5" s="137"/>
      <c r="D5" s="137"/>
      <c r="E5" s="137"/>
      <c r="F5" s="137"/>
      <c r="G5" s="137"/>
      <c r="H5" s="137"/>
      <c r="I5" s="137"/>
      <c r="J5" s="137"/>
      <c r="K5" s="137"/>
      <c r="L5" s="137"/>
      <c r="M5" s="137"/>
    </row>
    <row r="6" spans="1:17" ht="20.100000000000001" customHeight="1" x14ac:dyDescent="0.2">
      <c r="A6" s="192" t="s">
        <v>161</v>
      </c>
      <c r="B6" s="193"/>
      <c r="C6" s="194"/>
      <c r="D6" s="166"/>
      <c r="E6" s="167"/>
      <c r="F6" s="167"/>
      <c r="G6" s="167"/>
      <c r="H6" s="167"/>
      <c r="I6" s="167"/>
      <c r="J6" s="167"/>
      <c r="K6" s="168"/>
    </row>
    <row r="7" spans="1:17" ht="20.100000000000001" customHeight="1" x14ac:dyDescent="0.2">
      <c r="A7" s="192" t="s">
        <v>2</v>
      </c>
      <c r="B7" s="193"/>
      <c r="C7" s="194"/>
      <c r="D7" s="166"/>
      <c r="E7" s="167"/>
      <c r="F7" s="167"/>
      <c r="G7" s="167"/>
      <c r="H7" s="167"/>
      <c r="I7" s="167"/>
      <c r="J7" s="167"/>
      <c r="K7" s="168"/>
    </row>
    <row r="8" spans="1:17" ht="20.100000000000001" customHeight="1" x14ac:dyDescent="0.2">
      <c r="A8" s="192" t="s">
        <v>77</v>
      </c>
      <c r="B8" s="193"/>
      <c r="C8" s="194"/>
      <c r="D8" s="166"/>
      <c r="E8" s="167"/>
      <c r="F8" s="167"/>
      <c r="G8" s="167"/>
      <c r="H8" s="167"/>
      <c r="I8" s="167"/>
      <c r="J8" s="167"/>
      <c r="K8" s="168"/>
    </row>
    <row r="9" spans="1:17" ht="20.100000000000001" customHeight="1" x14ac:dyDescent="0.2">
      <c r="A9" s="192" t="s">
        <v>3</v>
      </c>
      <c r="B9" s="193"/>
      <c r="C9" s="194"/>
      <c r="D9" s="166"/>
      <c r="E9" s="167"/>
      <c r="F9" s="167"/>
      <c r="G9" s="167"/>
      <c r="H9" s="167"/>
      <c r="I9" s="167"/>
      <c r="J9" s="167"/>
      <c r="K9" s="168"/>
    </row>
    <row r="10" spans="1:17" ht="20.100000000000001" customHeight="1" x14ac:dyDescent="0.2">
      <c r="A10" s="197" t="s">
        <v>78</v>
      </c>
      <c r="B10" s="197"/>
      <c r="C10" s="197"/>
      <c r="D10" s="166"/>
      <c r="E10" s="167"/>
      <c r="F10" s="167"/>
      <c r="G10" s="167"/>
      <c r="H10" s="167"/>
      <c r="I10" s="167"/>
      <c r="J10" s="167"/>
      <c r="K10" s="168"/>
    </row>
    <row r="11" spans="1:17" ht="20.100000000000001" customHeight="1" x14ac:dyDescent="0.2">
      <c r="A11" s="197" t="s">
        <v>79</v>
      </c>
      <c r="B11" s="197"/>
      <c r="C11" s="197"/>
      <c r="D11" s="166"/>
      <c r="E11" s="167"/>
      <c r="F11" s="167"/>
      <c r="G11" s="167"/>
      <c r="H11" s="167"/>
      <c r="I11" s="167"/>
      <c r="J11" s="167"/>
      <c r="K11" s="168"/>
    </row>
    <row r="12" spans="1:17" ht="20.100000000000001" customHeight="1" x14ac:dyDescent="0.2">
      <c r="A12" s="197" t="s">
        <v>80</v>
      </c>
      <c r="B12" s="197"/>
      <c r="C12" s="197"/>
      <c r="D12" s="166"/>
      <c r="E12" s="167"/>
      <c r="F12" s="167"/>
      <c r="G12" s="167"/>
      <c r="H12" s="167"/>
      <c r="I12" s="167"/>
      <c r="J12" s="167"/>
      <c r="K12" s="168"/>
    </row>
    <row r="13" spans="1:17" ht="20.100000000000001" customHeight="1" x14ac:dyDescent="0.25">
      <c r="A13" s="137"/>
      <c r="B13" s="137"/>
      <c r="C13" s="137"/>
      <c r="D13" s="137"/>
      <c r="E13" s="137"/>
      <c r="F13" s="137"/>
      <c r="G13" s="137"/>
      <c r="H13" s="137"/>
      <c r="I13" s="137"/>
      <c r="J13" s="137"/>
      <c r="K13" s="137"/>
      <c r="L13" s="137"/>
      <c r="M13" s="137"/>
    </row>
    <row r="14" spans="1:17" ht="20.100000000000001" customHeight="1" x14ac:dyDescent="0.25">
      <c r="A14" s="138" t="s">
        <v>42</v>
      </c>
      <c r="B14" s="137"/>
      <c r="C14" s="137"/>
      <c r="D14" s="137"/>
      <c r="E14" s="137"/>
      <c r="F14" s="137"/>
      <c r="G14" s="137"/>
      <c r="H14" s="169" t="s">
        <v>43</v>
      </c>
      <c r="I14" s="170"/>
      <c r="J14" s="170"/>
      <c r="K14" s="171"/>
      <c r="L14" s="139"/>
      <c r="M14" s="198" t="s">
        <v>89</v>
      </c>
      <c r="N14" s="198"/>
    </row>
    <row r="15" spans="1:17" ht="20.100000000000001" customHeight="1" x14ac:dyDescent="0.2">
      <c r="H15" s="140" t="s">
        <v>151</v>
      </c>
      <c r="I15" s="141" t="s">
        <v>189</v>
      </c>
      <c r="J15" s="141"/>
      <c r="K15" s="142"/>
      <c r="L15" s="143"/>
      <c r="M15" s="195" t="s">
        <v>40</v>
      </c>
      <c r="N15" s="196"/>
    </row>
    <row r="16" spans="1:17" ht="20.100000000000001" customHeight="1" x14ac:dyDescent="0.25">
      <c r="A16" s="138" t="s">
        <v>39</v>
      </c>
      <c r="O16" s="183" t="s">
        <v>90</v>
      </c>
      <c r="P16" s="183"/>
    </row>
    <row r="17" spans="1:16" ht="20.100000000000001" customHeight="1" x14ac:dyDescent="0.2">
      <c r="A17" s="15" t="s">
        <v>41</v>
      </c>
      <c r="L17" s="184" t="s">
        <v>190</v>
      </c>
      <c r="M17" s="185"/>
      <c r="N17" s="144" t="s">
        <v>63</v>
      </c>
      <c r="O17" s="188" t="s">
        <v>6</v>
      </c>
      <c r="P17" s="189"/>
    </row>
    <row r="18" spans="1:16" ht="39.950000000000003" customHeight="1" x14ac:dyDescent="0.2">
      <c r="A18" s="172" t="s">
        <v>188</v>
      </c>
      <c r="B18" s="173"/>
      <c r="C18" s="173"/>
      <c r="D18" s="173"/>
      <c r="E18" s="174" t="s">
        <v>6</v>
      </c>
      <c r="F18" s="174"/>
      <c r="G18" s="145"/>
      <c r="H18" s="180" t="s">
        <v>70</v>
      </c>
      <c r="I18" s="180"/>
      <c r="J18" s="180"/>
      <c r="K18" s="181"/>
      <c r="L18" s="186"/>
      <c r="M18" s="187"/>
      <c r="N18" s="182"/>
      <c r="O18" s="182"/>
      <c r="P18" s="182"/>
    </row>
    <row r="19" spans="1:16" ht="20.100000000000001" customHeight="1" x14ac:dyDescent="0.2">
      <c r="A19" s="146"/>
      <c r="B19" s="146"/>
      <c r="C19" s="146"/>
      <c r="D19" s="146"/>
      <c r="E19" s="146"/>
      <c r="F19" s="146"/>
      <c r="H19" s="176" t="s">
        <v>71</v>
      </c>
      <c r="I19" s="176"/>
      <c r="J19" s="176"/>
      <c r="K19" s="177"/>
      <c r="L19" s="186"/>
      <c r="M19" s="187"/>
      <c r="N19" s="182"/>
      <c r="O19" s="182"/>
      <c r="P19" s="182"/>
    </row>
    <row r="20" spans="1:16" x14ac:dyDescent="0.2">
      <c r="G20" s="147"/>
      <c r="H20" s="176" t="s">
        <v>72</v>
      </c>
      <c r="I20" s="176"/>
      <c r="J20" s="176"/>
      <c r="K20" s="177"/>
      <c r="L20" s="186"/>
      <c r="M20" s="187"/>
      <c r="N20" s="182"/>
      <c r="O20" s="182"/>
      <c r="P20" s="182"/>
    </row>
    <row r="21" spans="1:16" ht="20.100000000000001" customHeight="1" x14ac:dyDescent="0.2"/>
    <row r="22" spans="1:16" ht="20.100000000000001" customHeight="1" x14ac:dyDescent="0.2"/>
    <row r="23" spans="1:16" ht="20.100000000000001" customHeight="1" x14ac:dyDescent="0.25">
      <c r="A23" s="148" t="s">
        <v>91</v>
      </c>
    </row>
    <row r="24" spans="1:16" ht="20.100000000000001" customHeight="1" x14ac:dyDescent="0.2"/>
    <row r="25" spans="1:16" ht="20.100000000000001" customHeight="1" x14ac:dyDescent="0.25">
      <c r="A25" s="138" t="s">
        <v>26</v>
      </c>
      <c r="J25" s="138" t="s">
        <v>30</v>
      </c>
      <c r="O25" s="149"/>
      <c r="P25" s="149"/>
    </row>
    <row r="26" spans="1:16" ht="20.100000000000001" customHeight="1" x14ac:dyDescent="0.2">
      <c r="A26" s="150" t="s">
        <v>27</v>
      </c>
      <c r="B26" s="150" t="s">
        <v>55</v>
      </c>
      <c r="C26" s="150" t="s">
        <v>56</v>
      </c>
      <c r="D26" s="150" t="s">
        <v>57</v>
      </c>
      <c r="E26" s="150" t="s">
        <v>58</v>
      </c>
      <c r="F26" s="150" t="s">
        <v>59</v>
      </c>
      <c r="G26" s="150" t="s">
        <v>60</v>
      </c>
      <c r="H26" s="150" t="s">
        <v>61</v>
      </c>
      <c r="J26" s="151" t="s">
        <v>27</v>
      </c>
      <c r="K26" s="151" t="s">
        <v>96</v>
      </c>
      <c r="L26" s="151" t="s">
        <v>97</v>
      </c>
      <c r="M26" s="151" t="s">
        <v>55</v>
      </c>
      <c r="N26" s="151" t="s">
        <v>56</v>
      </c>
      <c r="O26" s="151" t="s">
        <v>57</v>
      </c>
      <c r="P26" s="151" t="s">
        <v>98</v>
      </c>
    </row>
    <row r="27" spans="1:16" ht="20.100000000000001" customHeight="1" x14ac:dyDescent="0.2">
      <c r="A27" s="150" t="s">
        <v>28</v>
      </c>
      <c r="B27" s="152">
        <v>0</v>
      </c>
      <c r="C27" s="152">
        <v>0</v>
      </c>
      <c r="D27" s="152">
        <v>0</v>
      </c>
      <c r="E27" s="152">
        <v>0</v>
      </c>
      <c r="F27" s="152">
        <v>0</v>
      </c>
      <c r="G27" s="152">
        <v>0</v>
      </c>
      <c r="H27" s="152">
        <v>0</v>
      </c>
      <c r="J27" s="151" t="s">
        <v>28</v>
      </c>
      <c r="K27" s="152">
        <v>0</v>
      </c>
      <c r="L27" s="152">
        <v>0</v>
      </c>
      <c r="M27" s="152">
        <v>0</v>
      </c>
      <c r="N27" s="152">
        <v>0</v>
      </c>
      <c r="O27" s="152">
        <v>0</v>
      </c>
      <c r="P27" s="152">
        <v>0</v>
      </c>
    </row>
    <row r="28" spans="1:16" ht="20.100000000000001" customHeight="1" x14ac:dyDescent="0.2">
      <c r="A28" s="150" t="s">
        <v>29</v>
      </c>
      <c r="B28" s="152">
        <v>30</v>
      </c>
      <c r="C28" s="152">
        <v>38</v>
      </c>
      <c r="D28" s="152">
        <v>45</v>
      </c>
      <c r="E28" s="152">
        <v>53</v>
      </c>
      <c r="F28" s="152">
        <v>60</v>
      </c>
      <c r="G28" s="152">
        <v>68</v>
      </c>
      <c r="H28" s="152">
        <v>75</v>
      </c>
      <c r="J28" s="151" t="s">
        <v>29</v>
      </c>
      <c r="K28" s="152">
        <v>47</v>
      </c>
      <c r="L28" s="152">
        <v>49</v>
      </c>
      <c r="M28" s="152">
        <v>51</v>
      </c>
      <c r="N28" s="152">
        <v>53</v>
      </c>
      <c r="O28" s="152">
        <v>55</v>
      </c>
      <c r="P28" s="152">
        <v>57</v>
      </c>
    </row>
    <row r="29" spans="1:16" ht="20.100000000000001" customHeight="1" x14ac:dyDescent="0.2">
      <c r="A29" s="150" t="s">
        <v>93</v>
      </c>
      <c r="B29" s="152">
        <v>43</v>
      </c>
      <c r="C29" s="152">
        <v>54</v>
      </c>
      <c r="D29" s="152">
        <v>65</v>
      </c>
      <c r="E29" s="152">
        <v>77</v>
      </c>
      <c r="F29" s="152">
        <v>88</v>
      </c>
      <c r="G29" s="152">
        <v>100</v>
      </c>
      <c r="H29" s="152">
        <v>111</v>
      </c>
      <c r="J29" s="151" t="s">
        <v>93</v>
      </c>
      <c r="K29" s="152">
        <v>61</v>
      </c>
      <c r="L29" s="152">
        <v>64</v>
      </c>
      <c r="M29" s="152">
        <v>70</v>
      </c>
      <c r="N29" s="152">
        <v>77</v>
      </c>
      <c r="O29" s="152">
        <v>79</v>
      </c>
      <c r="P29" s="152">
        <v>82</v>
      </c>
    </row>
    <row r="30" spans="1:16" ht="20.100000000000001" customHeight="1" x14ac:dyDescent="0.2">
      <c r="A30" s="150" t="s">
        <v>94</v>
      </c>
      <c r="B30" s="152">
        <v>53</v>
      </c>
      <c r="C30" s="152">
        <v>68</v>
      </c>
      <c r="D30" s="152">
        <v>83</v>
      </c>
      <c r="E30" s="152">
        <v>97</v>
      </c>
      <c r="F30" s="152">
        <v>112</v>
      </c>
      <c r="G30" s="152">
        <v>127</v>
      </c>
      <c r="H30" s="152">
        <v>141</v>
      </c>
      <c r="J30" s="151" t="s">
        <v>94</v>
      </c>
      <c r="K30" s="152">
        <v>75</v>
      </c>
      <c r="L30" s="152">
        <v>81</v>
      </c>
      <c r="M30" s="152">
        <v>85</v>
      </c>
      <c r="N30" s="152">
        <v>95</v>
      </c>
      <c r="O30" s="152">
        <v>106</v>
      </c>
      <c r="P30" s="152">
        <v>116</v>
      </c>
    </row>
    <row r="31" spans="1:16" ht="20.100000000000001" customHeight="1" x14ac:dyDescent="0.2">
      <c r="A31" s="150" t="s">
        <v>95</v>
      </c>
      <c r="B31" s="152">
        <v>61</v>
      </c>
      <c r="C31" s="152">
        <v>78</v>
      </c>
      <c r="D31" s="152">
        <v>94</v>
      </c>
      <c r="E31" s="152">
        <v>111</v>
      </c>
      <c r="F31" s="152">
        <v>128</v>
      </c>
      <c r="G31" s="152">
        <v>145</v>
      </c>
      <c r="H31" s="152">
        <v>162</v>
      </c>
      <c r="J31" s="151" t="s">
        <v>95</v>
      </c>
      <c r="K31" s="152">
        <v>86</v>
      </c>
      <c r="L31" s="152">
        <v>93</v>
      </c>
      <c r="M31" s="152">
        <v>98</v>
      </c>
      <c r="N31" s="152">
        <v>109</v>
      </c>
      <c r="O31" s="152">
        <v>121</v>
      </c>
      <c r="P31" s="152">
        <v>133</v>
      </c>
    </row>
    <row r="32" spans="1:16" ht="20.100000000000001" customHeight="1" x14ac:dyDescent="0.2"/>
    <row r="33" spans="1:17" ht="20.100000000000001" customHeight="1" x14ac:dyDescent="0.2">
      <c r="J33" s="153"/>
      <c r="K33" s="153"/>
      <c r="L33" s="153"/>
      <c r="M33" s="153"/>
      <c r="N33" s="153"/>
      <c r="O33" s="153"/>
      <c r="P33" s="153"/>
    </row>
    <row r="34" spans="1:17" ht="39.950000000000003" customHeight="1" x14ac:dyDescent="0.2">
      <c r="H34" s="165" t="s">
        <v>92</v>
      </c>
      <c r="I34" s="165"/>
      <c r="J34" s="153"/>
      <c r="K34" s="153"/>
      <c r="L34" s="153"/>
      <c r="M34" s="153"/>
      <c r="N34" s="153"/>
      <c r="O34" s="153"/>
      <c r="P34" s="153"/>
    </row>
    <row r="35" spans="1:17" ht="20.100000000000001" customHeight="1" x14ac:dyDescent="0.2">
      <c r="A35" s="175" t="s">
        <v>62</v>
      </c>
      <c r="B35" s="175"/>
      <c r="C35" s="175"/>
      <c r="D35" s="175"/>
      <c r="E35" s="175"/>
      <c r="F35" s="175"/>
      <c r="G35" s="175"/>
      <c r="H35" s="178" t="s">
        <v>40</v>
      </c>
      <c r="I35" s="179"/>
      <c r="J35" s="153"/>
      <c r="K35" s="153"/>
      <c r="L35" s="153"/>
      <c r="M35" s="153"/>
      <c r="N35" s="153"/>
      <c r="O35" s="153"/>
      <c r="P35" s="153"/>
    </row>
    <row r="36" spans="1:17" ht="39.950000000000003" customHeight="1" x14ac:dyDescent="0.2">
      <c r="J36" s="153"/>
      <c r="K36" s="153"/>
      <c r="L36" s="153"/>
      <c r="M36" s="153"/>
      <c r="N36" s="153"/>
      <c r="O36" s="153"/>
      <c r="P36" s="153"/>
      <c r="Q36" s="153"/>
    </row>
    <row r="37" spans="1:17" ht="20.100000000000001" customHeight="1" x14ac:dyDescent="0.2">
      <c r="A37" s="175" t="s">
        <v>73</v>
      </c>
      <c r="B37" s="175"/>
      <c r="C37" s="175"/>
      <c r="D37" s="175"/>
      <c r="E37" s="175"/>
      <c r="F37" s="175"/>
      <c r="G37" s="175"/>
      <c r="H37" s="165"/>
      <c r="I37" s="165"/>
      <c r="J37" s="154"/>
      <c r="K37" s="154"/>
      <c r="L37" s="154"/>
      <c r="M37" s="154"/>
      <c r="N37" s="154"/>
      <c r="O37" s="154"/>
      <c r="P37" s="154"/>
      <c r="Q37" s="154"/>
    </row>
    <row r="38" spans="1:17" ht="20.100000000000001" customHeight="1" x14ac:dyDescent="0.2">
      <c r="A38" s="104"/>
      <c r="B38" s="105"/>
      <c r="C38" s="105"/>
      <c r="D38" s="105"/>
      <c r="E38" s="105"/>
      <c r="F38" s="105"/>
      <c r="G38" s="105"/>
      <c r="H38" s="105"/>
      <c r="I38" s="105"/>
      <c r="J38" s="105"/>
      <c r="K38" s="105"/>
      <c r="L38" s="105"/>
      <c r="M38" s="105"/>
      <c r="N38" s="105"/>
      <c r="O38" s="105"/>
      <c r="P38" s="106"/>
    </row>
    <row r="39" spans="1:17" ht="20.100000000000001" customHeight="1" x14ac:dyDescent="0.25">
      <c r="A39" s="159"/>
      <c r="B39" s="102"/>
      <c r="C39" s="102"/>
      <c r="D39" s="102"/>
      <c r="E39" s="102"/>
      <c r="F39" s="102"/>
      <c r="G39" s="102"/>
      <c r="H39" s="102"/>
      <c r="I39" s="102"/>
      <c r="J39" s="102"/>
      <c r="K39" s="102"/>
      <c r="L39" s="102"/>
      <c r="M39" s="102"/>
      <c r="N39" s="102"/>
      <c r="O39" s="102"/>
      <c r="P39" s="103"/>
    </row>
    <row r="40" spans="1:17" ht="20.100000000000001" customHeight="1" x14ac:dyDescent="0.2">
      <c r="A40" s="162"/>
      <c r="B40" s="162"/>
      <c r="C40" s="162"/>
      <c r="D40" s="162"/>
      <c r="E40" s="162"/>
      <c r="F40" s="162"/>
      <c r="G40" s="162"/>
      <c r="H40" s="102"/>
      <c r="I40" s="102"/>
      <c r="J40" s="102"/>
      <c r="K40" s="102"/>
      <c r="L40" s="102"/>
      <c r="M40" s="102"/>
      <c r="N40" s="102"/>
      <c r="O40" s="102"/>
      <c r="P40" s="103"/>
    </row>
    <row r="41" spans="1:17" ht="20.100000000000001" customHeight="1" x14ac:dyDescent="0.2">
      <c r="A41" s="163"/>
      <c r="B41" s="163"/>
      <c r="C41" s="163"/>
      <c r="D41" s="163"/>
      <c r="E41" s="163"/>
      <c r="F41" s="163"/>
      <c r="G41" s="163"/>
      <c r="H41" s="102"/>
      <c r="I41" s="102"/>
      <c r="J41" s="102"/>
      <c r="K41" s="102"/>
      <c r="L41" s="102"/>
      <c r="M41" s="102"/>
      <c r="N41" s="102"/>
      <c r="O41" s="102"/>
      <c r="P41" s="103"/>
    </row>
    <row r="42" spans="1:17" ht="20.100000000000001" customHeight="1" x14ac:dyDescent="0.2">
      <c r="A42" s="101"/>
      <c r="B42" s="102"/>
      <c r="C42" s="102"/>
      <c r="D42" s="102"/>
      <c r="E42" s="102"/>
      <c r="F42" s="102"/>
      <c r="G42" s="102"/>
      <c r="H42" s="102"/>
      <c r="I42" s="102"/>
      <c r="J42" s="102"/>
      <c r="K42" s="102"/>
      <c r="L42" s="102"/>
      <c r="M42" s="102"/>
      <c r="N42" s="102"/>
      <c r="O42" s="102"/>
      <c r="P42" s="103"/>
    </row>
    <row r="43" spans="1:17" ht="20.100000000000001" customHeight="1" x14ac:dyDescent="0.2">
      <c r="A43" s="107"/>
      <c r="B43" s="108"/>
      <c r="C43" s="108"/>
      <c r="D43" s="108"/>
      <c r="E43" s="108"/>
      <c r="F43" s="108"/>
      <c r="G43" s="108"/>
      <c r="H43" s="108"/>
      <c r="I43" s="108"/>
      <c r="J43" s="108"/>
      <c r="K43" s="108"/>
      <c r="L43" s="108"/>
      <c r="M43" s="108"/>
      <c r="N43" s="108"/>
      <c r="O43" s="108"/>
      <c r="P43" s="109"/>
    </row>
    <row r="44" spans="1:17" ht="20.100000000000001" customHeight="1" x14ac:dyDescent="0.2"/>
    <row r="45" spans="1:17" ht="20.100000000000001" customHeight="1" x14ac:dyDescent="0.2">
      <c r="A45" s="155" t="s">
        <v>74</v>
      </c>
      <c r="B45" s="155"/>
      <c r="C45" s="155"/>
      <c r="D45" s="155"/>
      <c r="E45" s="155"/>
      <c r="F45" s="155"/>
      <c r="G45" s="155"/>
      <c r="H45" s="155"/>
      <c r="I45" s="155"/>
    </row>
    <row r="46" spans="1:17" ht="20.100000000000001" customHeight="1" x14ac:dyDescent="0.2">
      <c r="A46" s="156" t="s">
        <v>154</v>
      </c>
      <c r="B46" s="156"/>
      <c r="C46" s="156"/>
      <c r="D46" s="156"/>
      <c r="E46" s="156"/>
      <c r="F46" s="156"/>
      <c r="G46" s="156"/>
      <c r="H46" s="156"/>
      <c r="I46" s="156"/>
      <c r="J46" s="156"/>
    </row>
    <row r="47" spans="1:17" ht="20.100000000000001" customHeight="1" x14ac:dyDescent="0.2">
      <c r="A47" s="31"/>
      <c r="B47" s="31"/>
      <c r="C47" s="31"/>
      <c r="D47" s="31"/>
      <c r="E47" s="31"/>
      <c r="F47" s="31"/>
      <c r="G47" s="31"/>
      <c r="H47" s="31"/>
      <c r="I47" s="31"/>
      <c r="J47" s="31"/>
      <c r="K47" s="31"/>
      <c r="L47" s="31"/>
      <c r="M47" s="31"/>
      <c r="N47" s="31"/>
      <c r="O47" s="31"/>
      <c r="P47" s="31"/>
      <c r="Q47" s="31"/>
    </row>
    <row r="48" spans="1:17" ht="20.100000000000001" customHeight="1" x14ac:dyDescent="0.2"/>
    <row r="49" spans="1:7" ht="20.100000000000001" customHeight="1" x14ac:dyDescent="0.25">
      <c r="A49" s="159" t="s">
        <v>162</v>
      </c>
      <c r="B49" s="102"/>
      <c r="C49" s="102"/>
      <c r="D49" s="102"/>
      <c r="E49" s="102"/>
      <c r="F49" s="102"/>
      <c r="G49" s="102"/>
    </row>
    <row r="50" spans="1:7" ht="20.100000000000001" customHeight="1" x14ac:dyDescent="0.2">
      <c r="A50" s="158" t="s">
        <v>163</v>
      </c>
      <c r="B50" s="158" t="s">
        <v>164</v>
      </c>
      <c r="C50" s="158" t="s">
        <v>165</v>
      </c>
      <c r="D50" s="158" t="s">
        <v>166</v>
      </c>
      <c r="E50" s="158" t="s">
        <v>167</v>
      </c>
      <c r="F50" s="158" t="s">
        <v>168</v>
      </c>
      <c r="G50" s="158" t="s">
        <v>169</v>
      </c>
    </row>
    <row r="51" spans="1:7" ht="20.100000000000001" customHeight="1" x14ac:dyDescent="0.2">
      <c r="A51" s="160">
        <v>38</v>
      </c>
      <c r="B51" s="160">
        <v>48</v>
      </c>
      <c r="C51" s="160">
        <v>58</v>
      </c>
      <c r="D51" s="160">
        <v>69</v>
      </c>
      <c r="E51" s="160">
        <v>79</v>
      </c>
      <c r="F51" s="160">
        <v>90</v>
      </c>
      <c r="G51" s="160">
        <v>100</v>
      </c>
    </row>
    <row r="52" spans="1:7" ht="20.100000000000001" customHeight="1" x14ac:dyDescent="0.2"/>
  </sheetData>
  <sheetProtection algorithmName="SHA-512" hashValue="hftzgjRM7lOegaPUMcIieGhRgiU25s6EGErIlsi1FXFS2TijiEmlt5vjnowe7YUFz3lQ6eB52IfmMprlzeReSA==" saltValue="T4LiYQQN2nwnglFCHAQ2dw==" spinCount="100000" sheet="1" objects="1" scenarios="1"/>
  <mergeCells count="39">
    <mergeCell ref="A8:C8"/>
    <mergeCell ref="A9:C9"/>
    <mergeCell ref="M15:N15"/>
    <mergeCell ref="A10:C10"/>
    <mergeCell ref="A11:C11"/>
    <mergeCell ref="A12:C12"/>
    <mergeCell ref="M14:N14"/>
    <mergeCell ref="D8:K8"/>
    <mergeCell ref="D10:K10"/>
    <mergeCell ref="D12:K12"/>
    <mergeCell ref="D11:K11"/>
    <mergeCell ref="A2:E2"/>
    <mergeCell ref="A3:N3"/>
    <mergeCell ref="A4:L4"/>
    <mergeCell ref="D6:K6"/>
    <mergeCell ref="D7:K7"/>
    <mergeCell ref="A6:C6"/>
    <mergeCell ref="A7:C7"/>
    <mergeCell ref="N19:P19"/>
    <mergeCell ref="N20:P20"/>
    <mergeCell ref="O16:P16"/>
    <mergeCell ref="L17:M17"/>
    <mergeCell ref="L19:M19"/>
    <mergeCell ref="L20:M20"/>
    <mergeCell ref="L18:M18"/>
    <mergeCell ref="O17:P17"/>
    <mergeCell ref="N18:P18"/>
    <mergeCell ref="H37:I37"/>
    <mergeCell ref="D9:K9"/>
    <mergeCell ref="H14:K14"/>
    <mergeCell ref="A18:D18"/>
    <mergeCell ref="E18:F18"/>
    <mergeCell ref="A37:G37"/>
    <mergeCell ref="H20:K20"/>
    <mergeCell ref="H19:K19"/>
    <mergeCell ref="A35:G35"/>
    <mergeCell ref="H35:I35"/>
    <mergeCell ref="H34:I34"/>
    <mergeCell ref="H18:K18"/>
  </mergeCells>
  <conditionalFormatting sqref="B27:H31">
    <cfRule type="expression" dxfId="13" priority="18" stopIfTrue="1">
      <formula>$E$20="Nein"</formula>
    </cfRule>
  </conditionalFormatting>
  <conditionalFormatting sqref="O17 N18:N20">
    <cfRule type="expression" dxfId="12" priority="13">
      <formula>$M$15="Nein"</formula>
    </cfRule>
  </conditionalFormatting>
  <conditionalFormatting sqref="K27:P31">
    <cfRule type="expression" dxfId="11" priority="5" stopIfTrue="1">
      <formula>$E$20="Nein"</formula>
    </cfRule>
  </conditionalFormatting>
  <conditionalFormatting sqref="A38:P43">
    <cfRule type="expression" dxfId="10" priority="47">
      <formula>$H$34="Ja"</formula>
    </cfRule>
    <cfRule type="expression" dxfId="9" priority="48">
      <formula>$H$35="Ja"</formula>
    </cfRule>
  </conditionalFormatting>
  <conditionalFormatting sqref="A49:G51">
    <cfRule type="expression" dxfId="8" priority="1">
      <formula>$H$34="Ja"</formula>
    </cfRule>
    <cfRule type="expression" dxfId="7" priority="2">
      <formula>$H$35="Ja"</formula>
    </cfRule>
  </conditionalFormatting>
  <dataValidations count="2">
    <dataValidation type="list" allowBlank="1" showInputMessage="1" showErrorMessage="1" sqref="E20 H35 M15" xr:uid="{00000000-0002-0000-0100-000000000000}">
      <formula1>"'------------------,Nein,Ja"</formula1>
    </dataValidation>
    <dataValidation type="whole" allowBlank="1" showInputMessage="1" showErrorMessage="1" sqref="B27:H31 K27:P31" xr:uid="{00000000-0002-0000-0100-000001000000}">
      <formula1>0</formula1>
      <formula2>1000000000</formula2>
    </dataValidation>
  </dataValidations>
  <pageMargins left="0.98425196850393704" right="0.78740157480314965" top="0.94488188976377963" bottom="0.9055118110236221" header="0.39370078740157483" footer="0.31496062992125984"/>
  <pageSetup paperSize="9" scale="49" fitToHeight="3" orientation="landscape" r:id="rId1"/>
  <headerFooter>
    <oddHeader>&amp;R&amp;G</oddHeader>
    <oddFooter>&amp;LStand: 07.10.2020
&amp;CMFF - Endabrechnung Differenzförderung 2019/2020
&amp;A
&amp;P
&amp;R&amp;G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Tabelle1!$I$15:$I$17</xm:f>
          </x14:formula1>
          <xm:sqref>E18:F18</xm:sqref>
        </x14:dataValidation>
        <x14:dataValidation type="list" allowBlank="1" showInputMessage="1" showErrorMessage="1" xr:uid="{00000000-0002-0000-0100-000003000000}">
          <x14:formula1>
            <xm:f>Tabelle1!$F$14:$F$27</xm:f>
          </x14:formula1>
          <xm:sqref>O17:P17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73"/>
  <sheetViews>
    <sheetView zoomScaleNormal="100" workbookViewId="0">
      <selection activeCell="E23" sqref="E23"/>
    </sheetView>
  </sheetViews>
  <sheetFormatPr baseColWidth="10" defaultColWidth="11.5703125" defaultRowHeight="12.75" x14ac:dyDescent="0.2"/>
  <cols>
    <col min="1" max="1" width="4.85546875" style="1" customWidth="1"/>
    <col min="2" max="2" width="24.140625" style="1" customWidth="1"/>
    <col min="3" max="3" width="11.5703125" style="1"/>
    <col min="4" max="5" width="15.7109375" style="1" customWidth="1"/>
    <col min="6" max="6" width="10.28515625" style="1" customWidth="1"/>
    <col min="7" max="7" width="14.85546875" style="1" customWidth="1"/>
    <col min="8" max="8" width="17.7109375" style="1" customWidth="1"/>
    <col min="9" max="9" width="13.42578125" style="1" customWidth="1"/>
    <col min="10" max="10" width="17.42578125" style="1" customWidth="1"/>
    <col min="11" max="11" width="17" style="1" customWidth="1"/>
    <col min="12" max="12" width="15.42578125" style="1" customWidth="1"/>
    <col min="13" max="13" width="12.7109375" style="1" customWidth="1"/>
    <col min="14" max="14" width="23.140625" style="1" customWidth="1"/>
    <col min="15" max="17" width="11.5703125" style="1" customWidth="1"/>
    <col min="18" max="16384" width="11.5703125" style="1"/>
  </cols>
  <sheetData>
    <row r="1" spans="2:14" ht="14.25" x14ac:dyDescent="0.2">
      <c r="B1" s="31"/>
      <c r="C1" s="31"/>
      <c r="D1" s="31"/>
      <c r="E1" s="31"/>
      <c r="F1" s="31"/>
      <c r="G1" s="31"/>
      <c r="H1" s="31"/>
      <c r="I1" s="31"/>
      <c r="J1" s="31"/>
      <c r="K1" s="31"/>
      <c r="L1" s="31"/>
      <c r="M1" s="31"/>
      <c r="N1" s="31"/>
    </row>
    <row r="2" spans="2:14" ht="20.100000000000001" customHeight="1" x14ac:dyDescent="0.2">
      <c r="B2" s="200" t="s">
        <v>0</v>
      </c>
      <c r="C2" s="200"/>
      <c r="D2" s="200"/>
      <c r="E2" s="200"/>
      <c r="F2" s="200"/>
      <c r="G2" s="200"/>
      <c r="H2" s="200"/>
      <c r="I2" s="200"/>
      <c r="J2" s="200"/>
      <c r="K2" s="200"/>
      <c r="L2" s="31"/>
      <c r="M2" s="31"/>
      <c r="N2" s="31"/>
    </row>
    <row r="3" spans="2:14" ht="20.100000000000001" customHeight="1" x14ac:dyDescent="0.25">
      <c r="B3" s="199" t="s">
        <v>191</v>
      </c>
      <c r="C3" s="199"/>
      <c r="D3" s="199"/>
      <c r="E3" s="199"/>
      <c r="F3" s="199"/>
      <c r="G3" s="199"/>
      <c r="H3" s="199"/>
      <c r="I3" s="199"/>
      <c r="J3" s="199"/>
      <c r="K3" s="199"/>
      <c r="L3" s="75"/>
      <c r="M3" s="75"/>
      <c r="N3" s="75"/>
    </row>
    <row r="4" spans="2:14" ht="20.100000000000001" customHeight="1" x14ac:dyDescent="0.25">
      <c r="B4" s="205" t="s">
        <v>81</v>
      </c>
      <c r="C4" s="205"/>
      <c r="D4" s="205"/>
      <c r="E4" s="205"/>
      <c r="F4" s="205"/>
      <c r="G4" s="205"/>
      <c r="H4" s="205"/>
      <c r="I4" s="205"/>
      <c r="J4" s="205"/>
      <c r="K4" s="205"/>
    </row>
    <row r="5" spans="2:14" ht="20.100000000000001" customHeight="1" x14ac:dyDescent="0.25">
      <c r="B5" s="134"/>
      <c r="C5" s="134"/>
      <c r="D5" s="134"/>
      <c r="E5" s="134"/>
      <c r="F5" s="134"/>
      <c r="G5" s="134"/>
      <c r="H5" s="134"/>
      <c r="I5" s="134"/>
      <c r="J5" s="134"/>
      <c r="K5" s="134"/>
      <c r="L5" s="75"/>
      <c r="M5" s="75"/>
      <c r="N5" s="75"/>
    </row>
    <row r="6" spans="2:14" ht="20.100000000000001" customHeight="1" x14ac:dyDescent="0.2">
      <c r="B6" s="202" t="s">
        <v>1</v>
      </c>
      <c r="C6" s="203"/>
      <c r="D6" s="203"/>
      <c r="E6" s="204"/>
      <c r="F6" s="201">
        <f>Grunddaten_Antrag!D6</f>
        <v>0</v>
      </c>
      <c r="G6" s="201"/>
      <c r="H6" s="201"/>
      <c r="I6" s="201"/>
      <c r="J6" s="201"/>
      <c r="K6" s="201"/>
      <c r="L6" s="31"/>
      <c r="M6" s="31"/>
      <c r="N6" s="31"/>
    </row>
    <row r="7" spans="2:14" ht="20.100000000000001" customHeight="1" x14ac:dyDescent="0.2">
      <c r="B7" s="202" t="s">
        <v>2</v>
      </c>
      <c r="C7" s="203"/>
      <c r="D7" s="203"/>
      <c r="E7" s="204"/>
      <c r="F7" s="201">
        <f>Grunddaten_Antrag!D7</f>
        <v>0</v>
      </c>
      <c r="G7" s="201"/>
      <c r="H7" s="201"/>
      <c r="I7" s="201"/>
      <c r="J7" s="201"/>
      <c r="K7" s="201"/>
      <c r="L7" s="31"/>
      <c r="M7" s="31"/>
      <c r="N7" s="31"/>
    </row>
    <row r="8" spans="2:14" ht="20.100000000000001" customHeight="1" x14ac:dyDescent="0.2">
      <c r="B8" s="202" t="s">
        <v>3</v>
      </c>
      <c r="C8" s="203"/>
      <c r="D8" s="203"/>
      <c r="E8" s="204"/>
      <c r="F8" s="201">
        <f>Grunddaten_Antrag!D9</f>
        <v>0</v>
      </c>
      <c r="G8" s="201"/>
      <c r="H8" s="201"/>
      <c r="I8" s="201"/>
      <c r="J8" s="201"/>
      <c r="K8" s="201"/>
      <c r="L8" s="31"/>
      <c r="M8" s="31"/>
      <c r="N8" s="31"/>
    </row>
    <row r="9" spans="2:14" ht="20.100000000000001" customHeight="1" x14ac:dyDescent="0.25">
      <c r="B9" s="134"/>
      <c r="C9" s="134"/>
      <c r="D9" s="134"/>
      <c r="E9" s="134"/>
      <c r="F9" s="134"/>
      <c r="G9" s="134"/>
      <c r="H9" s="134"/>
      <c r="I9" s="134"/>
      <c r="J9" s="134"/>
      <c r="K9" s="134"/>
      <c r="L9" s="55"/>
      <c r="M9" s="55"/>
      <c r="N9" s="55"/>
    </row>
    <row r="10" spans="2:14" ht="20.100000000000001" customHeight="1" x14ac:dyDescent="0.25">
      <c r="B10" s="216" t="s">
        <v>45</v>
      </c>
      <c r="C10" s="216"/>
      <c r="D10" s="216"/>
      <c r="E10" s="216"/>
      <c r="F10" s="216"/>
      <c r="G10" s="216"/>
      <c r="H10" s="216"/>
      <c r="I10" s="216"/>
      <c r="J10" s="216"/>
      <c r="K10" s="216"/>
      <c r="L10" s="126"/>
      <c r="M10" s="126"/>
      <c r="N10" s="126"/>
    </row>
    <row r="11" spans="2:14" ht="20.100000000000001" customHeight="1" x14ac:dyDescent="0.25">
      <c r="B11" s="134"/>
      <c r="C11" s="134"/>
      <c r="D11" s="134"/>
      <c r="E11" s="134"/>
      <c r="F11" s="134"/>
      <c r="G11" s="134"/>
      <c r="H11" s="134"/>
      <c r="I11" s="134"/>
      <c r="J11" s="134"/>
      <c r="K11" s="134"/>
      <c r="L11" s="126"/>
      <c r="M11" s="126"/>
      <c r="N11" s="126"/>
    </row>
    <row r="12" spans="2:14" ht="20.100000000000001" customHeight="1" x14ac:dyDescent="0.25">
      <c r="B12" s="217" t="s">
        <v>1</v>
      </c>
      <c r="C12" s="203"/>
      <c r="D12" s="218">
        <f>Grunddaten_Antrag!D6</f>
        <v>0</v>
      </c>
      <c r="E12" s="218"/>
      <c r="F12" s="218"/>
      <c r="G12" s="218"/>
      <c r="H12" s="218"/>
      <c r="I12" s="218"/>
      <c r="J12" s="218"/>
      <c r="K12" s="218"/>
      <c r="L12" s="126"/>
      <c r="M12" s="126"/>
      <c r="N12" s="126"/>
    </row>
    <row r="13" spans="2:14" ht="20.100000000000001" customHeight="1" x14ac:dyDescent="0.25">
      <c r="B13" s="217" t="s">
        <v>2</v>
      </c>
      <c r="C13" s="203"/>
      <c r="D13" s="218">
        <f>Grunddaten_Antrag!D7</f>
        <v>0</v>
      </c>
      <c r="E13" s="218"/>
      <c r="F13" s="218"/>
      <c r="G13" s="218"/>
      <c r="H13" s="218"/>
      <c r="I13" s="218"/>
      <c r="J13" s="218"/>
      <c r="K13" s="218"/>
      <c r="L13" s="126"/>
      <c r="M13" s="126"/>
      <c r="N13" s="126"/>
    </row>
    <row r="14" spans="2:14" ht="20.100000000000001" customHeight="1" x14ac:dyDescent="0.2">
      <c r="B14" s="217" t="s">
        <v>3</v>
      </c>
      <c r="C14" s="203"/>
      <c r="D14" s="218">
        <f>Grunddaten_Antrag!D9</f>
        <v>0</v>
      </c>
      <c r="E14" s="218"/>
      <c r="F14" s="218"/>
      <c r="G14" s="218"/>
      <c r="H14" s="218"/>
      <c r="I14" s="218"/>
      <c r="J14" s="218"/>
      <c r="K14" s="218"/>
      <c r="L14" s="76"/>
      <c r="M14" s="76"/>
      <c r="N14" s="76"/>
    </row>
    <row r="15" spans="2:14" ht="20.100000000000001" customHeight="1" x14ac:dyDescent="0.2">
      <c r="B15" s="77"/>
      <c r="C15" s="77"/>
      <c r="D15" s="77"/>
      <c r="E15" s="77"/>
      <c r="F15" s="77"/>
      <c r="G15" s="77"/>
      <c r="H15" s="77"/>
      <c r="I15" s="77"/>
      <c r="J15" s="77"/>
      <c r="K15" s="77"/>
      <c r="L15" s="77"/>
      <c r="M15" s="77"/>
      <c r="N15" s="77"/>
    </row>
    <row r="16" spans="2:14" ht="20.100000000000001" customHeight="1" x14ac:dyDescent="0.2">
      <c r="B16" s="207" t="s">
        <v>192</v>
      </c>
      <c r="C16" s="208"/>
      <c r="D16" s="208"/>
      <c r="E16" s="208"/>
      <c r="F16" s="208"/>
      <c r="G16" s="208"/>
      <c r="H16" s="208"/>
      <c r="I16" s="208"/>
      <c r="J16" s="209"/>
      <c r="K16" s="61">
        <f>SUMIF(B24:B423,"Krippenkind (Drittkind)",K24:K423)+SUMIF(B24:B423,"Kindergartenkind (Drittkind)",K24:K423)+SUMIF(B24:B423,"Hortkind (Drittkind)",K24:K423)</f>
        <v>0</v>
      </c>
      <c r="L16" s="31"/>
      <c r="M16" s="31"/>
      <c r="N16" s="31"/>
    </row>
    <row r="17" spans="1:14" ht="20.100000000000001" customHeight="1" thickBot="1" x14ac:dyDescent="0.25">
      <c r="B17" s="210" t="s">
        <v>172</v>
      </c>
      <c r="C17" s="211"/>
      <c r="D17" s="211"/>
      <c r="E17" s="211"/>
      <c r="F17" s="211"/>
      <c r="G17" s="211"/>
      <c r="H17" s="211"/>
      <c r="I17" s="211"/>
      <c r="J17" s="212"/>
      <c r="K17" s="62">
        <f>SUM(K24:K423)-K16</f>
        <v>0</v>
      </c>
      <c r="L17" s="31"/>
      <c r="M17" s="31"/>
      <c r="N17" s="31"/>
    </row>
    <row r="18" spans="1:14" ht="20.100000000000001" customHeight="1" x14ac:dyDescent="0.25">
      <c r="B18" s="213" t="s">
        <v>193</v>
      </c>
      <c r="C18" s="214"/>
      <c r="D18" s="214"/>
      <c r="E18" s="214"/>
      <c r="F18" s="214"/>
      <c r="G18" s="214"/>
      <c r="H18" s="214"/>
      <c r="I18" s="214"/>
      <c r="J18" s="215"/>
      <c r="K18" s="64">
        <f>SUM(K16:K17)</f>
        <v>0</v>
      </c>
      <c r="L18" s="31"/>
      <c r="M18" s="31"/>
      <c r="N18" s="31"/>
    </row>
    <row r="19" spans="1:14" ht="14.25" x14ac:dyDescent="0.2">
      <c r="B19" s="31"/>
      <c r="C19" s="31"/>
      <c r="D19" s="31"/>
      <c r="E19" s="31"/>
      <c r="F19" s="31"/>
      <c r="G19" s="31"/>
      <c r="H19" s="31"/>
      <c r="I19" s="31"/>
      <c r="J19" s="31"/>
      <c r="K19" s="31"/>
      <c r="L19" s="31"/>
      <c r="M19" s="31"/>
      <c r="N19" s="31"/>
    </row>
    <row r="20" spans="1:14" ht="15" x14ac:dyDescent="0.25">
      <c r="B20" s="161" t="s">
        <v>171</v>
      </c>
      <c r="C20" s="31"/>
      <c r="D20" s="31"/>
      <c r="E20" s="31"/>
      <c r="F20" s="31"/>
      <c r="G20" s="31"/>
      <c r="H20" s="31"/>
      <c r="I20" s="31"/>
      <c r="J20" s="31"/>
      <c r="K20" s="31"/>
      <c r="L20" s="31"/>
      <c r="M20" s="31"/>
      <c r="N20" s="31"/>
    </row>
    <row r="21" spans="1:14" ht="15" x14ac:dyDescent="0.25">
      <c r="B21" s="161"/>
      <c r="C21" s="31"/>
      <c r="D21" s="31"/>
      <c r="E21" s="31"/>
      <c r="F21" s="31"/>
      <c r="G21" s="31"/>
      <c r="H21" s="31"/>
      <c r="I21" s="31"/>
      <c r="J21" s="31"/>
      <c r="K21" s="31"/>
      <c r="L21" s="31"/>
      <c r="M21" s="31"/>
      <c r="N21" s="31"/>
    </row>
    <row r="22" spans="1:14" ht="15" x14ac:dyDescent="0.2">
      <c r="B22" s="206" t="s">
        <v>194</v>
      </c>
      <c r="C22" s="206"/>
      <c r="D22" s="206"/>
      <c r="E22" s="206"/>
      <c r="F22" s="206"/>
      <c r="G22" s="206"/>
      <c r="H22" s="206"/>
      <c r="I22" s="206"/>
      <c r="J22" s="206"/>
      <c r="K22" s="206"/>
      <c r="L22" s="31"/>
      <c r="M22" s="31"/>
      <c r="N22" s="31"/>
    </row>
    <row r="23" spans="1:14" ht="118.5" customHeight="1" x14ac:dyDescent="0.2">
      <c r="B23" s="63" t="s">
        <v>110</v>
      </c>
      <c r="C23" s="63" t="s">
        <v>5</v>
      </c>
      <c r="D23" s="63" t="s">
        <v>195</v>
      </c>
      <c r="E23" s="63" t="s">
        <v>196</v>
      </c>
      <c r="F23" s="63" t="s">
        <v>44</v>
      </c>
      <c r="G23" s="63" t="s">
        <v>114</v>
      </c>
      <c r="H23" s="63" t="s">
        <v>111</v>
      </c>
      <c r="I23" s="63" t="s">
        <v>116</v>
      </c>
      <c r="J23" s="63" t="s">
        <v>112</v>
      </c>
      <c r="K23" s="63" t="s">
        <v>115</v>
      </c>
      <c r="L23" s="34"/>
      <c r="M23" s="31"/>
      <c r="N23" s="31"/>
    </row>
    <row r="24" spans="1:14" ht="39.950000000000003" customHeight="1" x14ac:dyDescent="0.2">
      <c r="A24" s="3">
        <v>1</v>
      </c>
      <c r="B24" s="127" t="s">
        <v>6</v>
      </c>
      <c r="C24" s="128"/>
      <c r="D24" s="132" t="s">
        <v>6</v>
      </c>
      <c r="E24" s="115" t="s">
        <v>6</v>
      </c>
      <c r="F24" s="129" t="str">
        <f>IF(ISERROR(DATEDIF(D24,E24,"M")+1)," ",DATEDIF(D24,E24,"M")+1)</f>
        <v xml:space="preserve"> </v>
      </c>
      <c r="G24" s="130"/>
      <c r="H24" s="119">
        <f t="shared" ref="H24:H32" si="0">IF(B24="-------------------",0,F24*G24)</f>
        <v>0</v>
      </c>
      <c r="I24" s="130"/>
      <c r="J24" s="119">
        <f t="shared" ref="J24:J32" si="1">IF(B24="-------------------",0,F24*I24)</f>
        <v>0</v>
      </c>
      <c r="K24" s="131">
        <f>IF(OR(B24="Krippenkind",B24="Hortkind"),(H24-J24),IF(OR(B24="Krippenkind (Drittkind)",B24="Hortkind (Drittkind)",B24="Kindergartenkind (Drittkind)",B24="Kindergartenkind Wegfall Anpassungszuschuss"),(H24-0),0))</f>
        <v>0</v>
      </c>
      <c r="L24" s="34"/>
      <c r="M24" s="34"/>
      <c r="N24" s="31"/>
    </row>
    <row r="25" spans="1:14" ht="39.950000000000003" customHeight="1" x14ac:dyDescent="0.2">
      <c r="A25" s="3">
        <v>2</v>
      </c>
      <c r="B25" s="127" t="s">
        <v>6</v>
      </c>
      <c r="C25" s="128"/>
      <c r="D25" s="132" t="s">
        <v>6</v>
      </c>
      <c r="E25" s="132" t="s">
        <v>6</v>
      </c>
      <c r="F25" s="129" t="str">
        <f t="shared" ref="F25:F88" si="2">IF(ISERROR(DATEDIF(D25,E25,"M")+1)," ",DATEDIF(D25,E25,"M")+1)</f>
        <v xml:space="preserve"> </v>
      </c>
      <c r="G25" s="130"/>
      <c r="H25" s="119">
        <f t="shared" si="0"/>
        <v>0</v>
      </c>
      <c r="I25" s="130"/>
      <c r="J25" s="119">
        <f t="shared" si="1"/>
        <v>0</v>
      </c>
      <c r="K25" s="131">
        <f t="shared" ref="K25:K88" si="3">IF(OR(B25="Krippenkind",B25="Hortkind"),(H25-J25),IF(OR(B25="Krippenkind (Drittkind)",B25="Hortkind (Drittkind)",B25="Kindergartenkind (Drittkind)",B25="Kindergartenkind Wegfall Anpassungszuschuss"),(H25-0),0))</f>
        <v>0</v>
      </c>
      <c r="L25" s="34"/>
      <c r="M25" s="31"/>
      <c r="N25" s="31"/>
    </row>
    <row r="26" spans="1:14" ht="39.950000000000003" customHeight="1" x14ac:dyDescent="0.2">
      <c r="A26" s="3">
        <v>3</v>
      </c>
      <c r="B26" s="127" t="s">
        <v>6</v>
      </c>
      <c r="C26" s="128"/>
      <c r="D26" s="132" t="s">
        <v>6</v>
      </c>
      <c r="E26" s="132" t="s">
        <v>6</v>
      </c>
      <c r="F26" s="129" t="str">
        <f t="shared" si="2"/>
        <v xml:space="preserve"> </v>
      </c>
      <c r="G26" s="130"/>
      <c r="H26" s="119">
        <f t="shared" si="0"/>
        <v>0</v>
      </c>
      <c r="I26" s="130"/>
      <c r="J26" s="119">
        <f t="shared" si="1"/>
        <v>0</v>
      </c>
      <c r="K26" s="131">
        <f t="shared" si="3"/>
        <v>0</v>
      </c>
      <c r="L26" s="34"/>
      <c r="M26" s="31"/>
      <c r="N26" s="31"/>
    </row>
    <row r="27" spans="1:14" s="4" customFormat="1" ht="39.950000000000003" customHeight="1" x14ac:dyDescent="0.2">
      <c r="A27" s="6">
        <v>4</v>
      </c>
      <c r="B27" s="127" t="s">
        <v>6</v>
      </c>
      <c r="C27" s="128"/>
      <c r="D27" s="132" t="s">
        <v>6</v>
      </c>
      <c r="E27" s="132" t="s">
        <v>6</v>
      </c>
      <c r="F27" s="129" t="str">
        <f t="shared" si="2"/>
        <v xml:space="preserve"> </v>
      </c>
      <c r="G27" s="130"/>
      <c r="H27" s="119">
        <f t="shared" si="0"/>
        <v>0</v>
      </c>
      <c r="I27" s="130"/>
      <c r="J27" s="119">
        <f t="shared" si="1"/>
        <v>0</v>
      </c>
      <c r="K27" s="131">
        <f t="shared" si="3"/>
        <v>0</v>
      </c>
      <c r="L27" s="34"/>
      <c r="M27" s="34"/>
      <c r="N27" s="34"/>
    </row>
    <row r="28" spans="1:14" ht="39.950000000000003" customHeight="1" x14ac:dyDescent="0.2">
      <c r="A28" s="3">
        <v>5</v>
      </c>
      <c r="B28" s="127" t="s">
        <v>6</v>
      </c>
      <c r="C28" s="128"/>
      <c r="D28" s="132" t="s">
        <v>6</v>
      </c>
      <c r="E28" s="132" t="s">
        <v>6</v>
      </c>
      <c r="F28" s="129" t="str">
        <f t="shared" si="2"/>
        <v xml:space="preserve"> </v>
      </c>
      <c r="G28" s="130"/>
      <c r="H28" s="119">
        <f t="shared" si="0"/>
        <v>0</v>
      </c>
      <c r="I28" s="130"/>
      <c r="J28" s="119">
        <f t="shared" si="1"/>
        <v>0</v>
      </c>
      <c r="K28" s="131">
        <f t="shared" si="3"/>
        <v>0</v>
      </c>
      <c r="L28" s="34"/>
      <c r="M28" s="31"/>
      <c r="N28" s="31"/>
    </row>
    <row r="29" spans="1:14" ht="39.950000000000003" customHeight="1" x14ac:dyDescent="0.2">
      <c r="A29" s="3">
        <v>6</v>
      </c>
      <c r="B29" s="127" t="s">
        <v>6</v>
      </c>
      <c r="C29" s="128"/>
      <c r="D29" s="132" t="s">
        <v>6</v>
      </c>
      <c r="E29" s="132" t="s">
        <v>6</v>
      </c>
      <c r="F29" s="129" t="str">
        <f t="shared" si="2"/>
        <v xml:space="preserve"> </v>
      </c>
      <c r="G29" s="130"/>
      <c r="H29" s="119">
        <f t="shared" si="0"/>
        <v>0</v>
      </c>
      <c r="I29" s="130"/>
      <c r="J29" s="119">
        <f t="shared" si="1"/>
        <v>0</v>
      </c>
      <c r="K29" s="131">
        <f t="shared" si="3"/>
        <v>0</v>
      </c>
      <c r="L29" s="34"/>
      <c r="M29" s="31"/>
      <c r="N29" s="31"/>
    </row>
    <row r="30" spans="1:14" ht="39.950000000000003" customHeight="1" x14ac:dyDescent="0.2">
      <c r="A30" s="3">
        <v>7</v>
      </c>
      <c r="B30" s="127" t="s">
        <v>6</v>
      </c>
      <c r="C30" s="128"/>
      <c r="D30" s="132" t="s">
        <v>6</v>
      </c>
      <c r="E30" s="132" t="s">
        <v>6</v>
      </c>
      <c r="F30" s="129" t="str">
        <f t="shared" si="2"/>
        <v xml:space="preserve"> </v>
      </c>
      <c r="G30" s="130"/>
      <c r="H30" s="119">
        <f t="shared" si="0"/>
        <v>0</v>
      </c>
      <c r="I30" s="130"/>
      <c r="J30" s="119">
        <f t="shared" si="1"/>
        <v>0</v>
      </c>
      <c r="K30" s="131">
        <f t="shared" si="3"/>
        <v>0</v>
      </c>
      <c r="L30" s="34"/>
      <c r="M30" s="31"/>
      <c r="N30" s="31"/>
    </row>
    <row r="31" spans="1:14" ht="39.950000000000003" customHeight="1" x14ac:dyDescent="0.2">
      <c r="A31" s="3">
        <v>8</v>
      </c>
      <c r="B31" s="127" t="s">
        <v>6</v>
      </c>
      <c r="C31" s="128"/>
      <c r="D31" s="132" t="s">
        <v>6</v>
      </c>
      <c r="E31" s="132" t="s">
        <v>6</v>
      </c>
      <c r="F31" s="129" t="str">
        <f t="shared" si="2"/>
        <v xml:space="preserve"> </v>
      </c>
      <c r="G31" s="130"/>
      <c r="H31" s="119">
        <f t="shared" si="0"/>
        <v>0</v>
      </c>
      <c r="I31" s="130"/>
      <c r="J31" s="119">
        <f t="shared" si="1"/>
        <v>0</v>
      </c>
      <c r="K31" s="131">
        <f t="shared" si="3"/>
        <v>0</v>
      </c>
      <c r="L31" s="34"/>
      <c r="M31" s="31"/>
      <c r="N31" s="31"/>
    </row>
    <row r="32" spans="1:14" ht="39.950000000000003" customHeight="1" x14ac:dyDescent="0.2">
      <c r="A32" s="3">
        <v>9</v>
      </c>
      <c r="B32" s="127" t="s">
        <v>6</v>
      </c>
      <c r="C32" s="128"/>
      <c r="D32" s="132" t="s">
        <v>6</v>
      </c>
      <c r="E32" s="132" t="s">
        <v>6</v>
      </c>
      <c r="F32" s="129" t="str">
        <f t="shared" si="2"/>
        <v xml:space="preserve"> </v>
      </c>
      <c r="G32" s="130"/>
      <c r="H32" s="119">
        <f t="shared" si="0"/>
        <v>0</v>
      </c>
      <c r="I32" s="130"/>
      <c r="J32" s="119">
        <f t="shared" si="1"/>
        <v>0</v>
      </c>
      <c r="K32" s="131">
        <f t="shared" si="3"/>
        <v>0</v>
      </c>
      <c r="L32" s="34"/>
      <c r="M32" s="31"/>
      <c r="N32" s="31"/>
    </row>
    <row r="33" spans="1:14" ht="39.950000000000003" customHeight="1" x14ac:dyDescent="0.2">
      <c r="A33" s="3">
        <v>10</v>
      </c>
      <c r="B33" s="127" t="s">
        <v>6</v>
      </c>
      <c r="C33" s="128"/>
      <c r="D33" s="132" t="s">
        <v>6</v>
      </c>
      <c r="E33" s="132" t="s">
        <v>6</v>
      </c>
      <c r="F33" s="129" t="str">
        <f t="shared" si="2"/>
        <v xml:space="preserve"> </v>
      </c>
      <c r="G33" s="130"/>
      <c r="H33" s="119">
        <f t="shared" ref="H33:H88" si="4">IF(B33="-------------------",0,F33*G33)</f>
        <v>0</v>
      </c>
      <c r="I33" s="130"/>
      <c r="J33" s="119">
        <f t="shared" ref="J33:J88" si="5">IF(B33="-------------------",0,F33*I33)</f>
        <v>0</v>
      </c>
      <c r="K33" s="131">
        <f t="shared" si="3"/>
        <v>0</v>
      </c>
      <c r="L33" s="34"/>
      <c r="M33" s="31"/>
      <c r="N33" s="31"/>
    </row>
    <row r="34" spans="1:14" ht="39.950000000000003" customHeight="1" x14ac:dyDescent="0.2">
      <c r="A34" s="3">
        <v>11</v>
      </c>
      <c r="B34" s="127" t="s">
        <v>6</v>
      </c>
      <c r="C34" s="128"/>
      <c r="D34" s="132" t="s">
        <v>6</v>
      </c>
      <c r="E34" s="132" t="s">
        <v>6</v>
      </c>
      <c r="F34" s="129" t="str">
        <f t="shared" si="2"/>
        <v xml:space="preserve"> </v>
      </c>
      <c r="G34" s="130"/>
      <c r="H34" s="119">
        <f t="shared" si="4"/>
        <v>0</v>
      </c>
      <c r="I34" s="130"/>
      <c r="J34" s="119">
        <f t="shared" si="5"/>
        <v>0</v>
      </c>
      <c r="K34" s="131">
        <f t="shared" si="3"/>
        <v>0</v>
      </c>
      <c r="L34" s="34"/>
      <c r="M34" s="31"/>
      <c r="N34" s="31"/>
    </row>
    <row r="35" spans="1:14" ht="39.950000000000003" customHeight="1" x14ac:dyDescent="0.2">
      <c r="A35" s="3">
        <v>12</v>
      </c>
      <c r="B35" s="127" t="s">
        <v>6</v>
      </c>
      <c r="C35" s="128"/>
      <c r="D35" s="132" t="s">
        <v>6</v>
      </c>
      <c r="E35" s="132" t="s">
        <v>6</v>
      </c>
      <c r="F35" s="129" t="str">
        <f t="shared" si="2"/>
        <v xml:space="preserve"> </v>
      </c>
      <c r="G35" s="130"/>
      <c r="H35" s="119">
        <f t="shared" si="4"/>
        <v>0</v>
      </c>
      <c r="I35" s="130"/>
      <c r="J35" s="119">
        <f t="shared" si="5"/>
        <v>0</v>
      </c>
      <c r="K35" s="131">
        <f t="shared" si="3"/>
        <v>0</v>
      </c>
      <c r="L35" s="34"/>
      <c r="M35" s="31"/>
      <c r="N35" s="31"/>
    </row>
    <row r="36" spans="1:14" ht="39.950000000000003" customHeight="1" x14ac:dyDescent="0.2">
      <c r="A36" s="3">
        <v>13</v>
      </c>
      <c r="B36" s="127" t="s">
        <v>6</v>
      </c>
      <c r="C36" s="128"/>
      <c r="D36" s="132" t="s">
        <v>6</v>
      </c>
      <c r="E36" s="132" t="s">
        <v>6</v>
      </c>
      <c r="F36" s="129" t="str">
        <f t="shared" si="2"/>
        <v xml:space="preserve"> </v>
      </c>
      <c r="G36" s="130"/>
      <c r="H36" s="119">
        <f t="shared" si="4"/>
        <v>0</v>
      </c>
      <c r="I36" s="130"/>
      <c r="J36" s="119">
        <f t="shared" si="5"/>
        <v>0</v>
      </c>
      <c r="K36" s="131">
        <f t="shared" si="3"/>
        <v>0</v>
      </c>
      <c r="L36" s="34"/>
      <c r="M36" s="31"/>
      <c r="N36" s="31"/>
    </row>
    <row r="37" spans="1:14" ht="39.950000000000003" customHeight="1" x14ac:dyDescent="0.2">
      <c r="A37" s="3">
        <v>14</v>
      </c>
      <c r="B37" s="127" t="s">
        <v>6</v>
      </c>
      <c r="C37" s="128"/>
      <c r="D37" s="132" t="s">
        <v>6</v>
      </c>
      <c r="E37" s="132" t="s">
        <v>6</v>
      </c>
      <c r="F37" s="129" t="str">
        <f t="shared" si="2"/>
        <v xml:space="preserve"> </v>
      </c>
      <c r="G37" s="130"/>
      <c r="H37" s="119">
        <f t="shared" si="4"/>
        <v>0</v>
      </c>
      <c r="I37" s="130"/>
      <c r="J37" s="119">
        <f t="shared" si="5"/>
        <v>0</v>
      </c>
      <c r="K37" s="131">
        <f t="shared" si="3"/>
        <v>0</v>
      </c>
      <c r="L37" s="34"/>
      <c r="M37" s="31"/>
      <c r="N37" s="31"/>
    </row>
    <row r="38" spans="1:14" ht="39.950000000000003" customHeight="1" x14ac:dyDescent="0.2">
      <c r="A38" s="3">
        <v>15</v>
      </c>
      <c r="B38" s="127" t="s">
        <v>6</v>
      </c>
      <c r="C38" s="128"/>
      <c r="D38" s="132" t="s">
        <v>6</v>
      </c>
      <c r="E38" s="132" t="s">
        <v>6</v>
      </c>
      <c r="F38" s="129" t="str">
        <f t="shared" si="2"/>
        <v xml:space="preserve"> </v>
      </c>
      <c r="G38" s="130"/>
      <c r="H38" s="119">
        <f t="shared" si="4"/>
        <v>0</v>
      </c>
      <c r="I38" s="130"/>
      <c r="J38" s="119">
        <f t="shared" si="5"/>
        <v>0</v>
      </c>
      <c r="K38" s="131">
        <f t="shared" si="3"/>
        <v>0</v>
      </c>
      <c r="L38" s="34"/>
      <c r="M38" s="31"/>
      <c r="N38" s="31"/>
    </row>
    <row r="39" spans="1:14" ht="39.950000000000003" customHeight="1" x14ac:dyDescent="0.2">
      <c r="A39" s="3">
        <v>16</v>
      </c>
      <c r="B39" s="127" t="s">
        <v>6</v>
      </c>
      <c r="C39" s="128"/>
      <c r="D39" s="132" t="s">
        <v>6</v>
      </c>
      <c r="E39" s="132" t="s">
        <v>6</v>
      </c>
      <c r="F39" s="129" t="str">
        <f t="shared" si="2"/>
        <v xml:space="preserve"> </v>
      </c>
      <c r="G39" s="130"/>
      <c r="H39" s="119">
        <f t="shared" si="4"/>
        <v>0</v>
      </c>
      <c r="I39" s="130"/>
      <c r="J39" s="119">
        <f t="shared" si="5"/>
        <v>0</v>
      </c>
      <c r="K39" s="131">
        <f t="shared" si="3"/>
        <v>0</v>
      </c>
      <c r="L39" s="34"/>
      <c r="M39" s="31"/>
      <c r="N39" s="31"/>
    </row>
    <row r="40" spans="1:14" ht="39.950000000000003" customHeight="1" x14ac:dyDescent="0.2">
      <c r="A40" s="3">
        <v>17</v>
      </c>
      <c r="B40" s="127" t="s">
        <v>6</v>
      </c>
      <c r="C40" s="128"/>
      <c r="D40" s="132" t="s">
        <v>6</v>
      </c>
      <c r="E40" s="132" t="s">
        <v>6</v>
      </c>
      <c r="F40" s="129" t="str">
        <f t="shared" si="2"/>
        <v xml:space="preserve"> </v>
      </c>
      <c r="G40" s="130"/>
      <c r="H40" s="119">
        <f t="shared" si="4"/>
        <v>0</v>
      </c>
      <c r="I40" s="130"/>
      <c r="J40" s="119">
        <f t="shared" si="5"/>
        <v>0</v>
      </c>
      <c r="K40" s="131">
        <f t="shared" si="3"/>
        <v>0</v>
      </c>
      <c r="L40" s="34"/>
      <c r="M40" s="31"/>
      <c r="N40" s="31"/>
    </row>
    <row r="41" spans="1:14" ht="39.950000000000003" customHeight="1" x14ac:dyDescent="0.2">
      <c r="A41" s="3">
        <v>18</v>
      </c>
      <c r="B41" s="127" t="s">
        <v>6</v>
      </c>
      <c r="C41" s="128"/>
      <c r="D41" s="132" t="s">
        <v>6</v>
      </c>
      <c r="E41" s="132" t="s">
        <v>6</v>
      </c>
      <c r="F41" s="129" t="str">
        <f t="shared" si="2"/>
        <v xml:space="preserve"> </v>
      </c>
      <c r="G41" s="130"/>
      <c r="H41" s="119">
        <f t="shared" si="4"/>
        <v>0</v>
      </c>
      <c r="I41" s="130"/>
      <c r="J41" s="119">
        <f t="shared" si="5"/>
        <v>0</v>
      </c>
      <c r="K41" s="131">
        <f t="shared" si="3"/>
        <v>0</v>
      </c>
      <c r="L41" s="34"/>
      <c r="M41" s="31"/>
      <c r="N41" s="31"/>
    </row>
    <row r="42" spans="1:14" ht="39.950000000000003" customHeight="1" x14ac:dyDescent="0.2">
      <c r="A42" s="3">
        <v>19</v>
      </c>
      <c r="B42" s="127" t="s">
        <v>6</v>
      </c>
      <c r="C42" s="128"/>
      <c r="D42" s="132" t="s">
        <v>6</v>
      </c>
      <c r="E42" s="132" t="s">
        <v>6</v>
      </c>
      <c r="F42" s="129" t="str">
        <f t="shared" si="2"/>
        <v xml:space="preserve"> </v>
      </c>
      <c r="G42" s="130"/>
      <c r="H42" s="119">
        <f t="shared" si="4"/>
        <v>0</v>
      </c>
      <c r="I42" s="130"/>
      <c r="J42" s="119">
        <f t="shared" si="5"/>
        <v>0</v>
      </c>
      <c r="K42" s="131">
        <f t="shared" si="3"/>
        <v>0</v>
      </c>
      <c r="L42" s="34"/>
      <c r="M42" s="31"/>
      <c r="N42" s="31"/>
    </row>
    <row r="43" spans="1:14" ht="39.950000000000003" customHeight="1" x14ac:dyDescent="0.2">
      <c r="A43" s="3">
        <v>20</v>
      </c>
      <c r="B43" s="127" t="s">
        <v>6</v>
      </c>
      <c r="C43" s="128"/>
      <c r="D43" s="132" t="s">
        <v>6</v>
      </c>
      <c r="E43" s="132" t="s">
        <v>6</v>
      </c>
      <c r="F43" s="129" t="str">
        <f t="shared" si="2"/>
        <v xml:space="preserve"> </v>
      </c>
      <c r="G43" s="130"/>
      <c r="H43" s="119">
        <f t="shared" si="4"/>
        <v>0</v>
      </c>
      <c r="I43" s="130"/>
      <c r="J43" s="119">
        <f t="shared" si="5"/>
        <v>0</v>
      </c>
      <c r="K43" s="131">
        <f t="shared" si="3"/>
        <v>0</v>
      </c>
      <c r="L43" s="34"/>
      <c r="M43" s="31"/>
      <c r="N43" s="31"/>
    </row>
    <row r="44" spans="1:14" ht="39.950000000000003" customHeight="1" x14ac:dyDescent="0.2">
      <c r="A44" s="3">
        <v>21</v>
      </c>
      <c r="B44" s="127" t="s">
        <v>6</v>
      </c>
      <c r="C44" s="128"/>
      <c r="D44" s="132" t="s">
        <v>6</v>
      </c>
      <c r="E44" s="132" t="s">
        <v>6</v>
      </c>
      <c r="F44" s="129" t="str">
        <f t="shared" si="2"/>
        <v xml:space="preserve"> </v>
      </c>
      <c r="G44" s="130"/>
      <c r="H44" s="119">
        <f t="shared" si="4"/>
        <v>0</v>
      </c>
      <c r="I44" s="130"/>
      <c r="J44" s="119">
        <f t="shared" si="5"/>
        <v>0</v>
      </c>
      <c r="K44" s="131">
        <f t="shared" si="3"/>
        <v>0</v>
      </c>
      <c r="L44" s="34"/>
      <c r="M44" s="31"/>
      <c r="N44" s="31"/>
    </row>
    <row r="45" spans="1:14" ht="39.950000000000003" customHeight="1" x14ac:dyDescent="0.2">
      <c r="A45" s="3">
        <v>22</v>
      </c>
      <c r="B45" s="127" t="s">
        <v>6</v>
      </c>
      <c r="C45" s="128"/>
      <c r="D45" s="132" t="s">
        <v>6</v>
      </c>
      <c r="E45" s="132" t="s">
        <v>6</v>
      </c>
      <c r="F45" s="129" t="str">
        <f t="shared" si="2"/>
        <v xml:space="preserve"> </v>
      </c>
      <c r="G45" s="130"/>
      <c r="H45" s="119">
        <f t="shared" si="4"/>
        <v>0</v>
      </c>
      <c r="I45" s="130"/>
      <c r="J45" s="119">
        <f t="shared" si="5"/>
        <v>0</v>
      </c>
      <c r="K45" s="131">
        <f t="shared" si="3"/>
        <v>0</v>
      </c>
      <c r="L45" s="34"/>
      <c r="M45" s="31"/>
      <c r="N45" s="31"/>
    </row>
    <row r="46" spans="1:14" ht="39.950000000000003" customHeight="1" x14ac:dyDescent="0.2">
      <c r="A46" s="3">
        <v>23</v>
      </c>
      <c r="B46" s="127" t="s">
        <v>6</v>
      </c>
      <c r="C46" s="128"/>
      <c r="D46" s="132" t="s">
        <v>6</v>
      </c>
      <c r="E46" s="132" t="s">
        <v>6</v>
      </c>
      <c r="F46" s="129" t="str">
        <f t="shared" si="2"/>
        <v xml:space="preserve"> </v>
      </c>
      <c r="G46" s="130"/>
      <c r="H46" s="119">
        <f t="shared" si="4"/>
        <v>0</v>
      </c>
      <c r="I46" s="130"/>
      <c r="J46" s="119">
        <f t="shared" si="5"/>
        <v>0</v>
      </c>
      <c r="K46" s="131">
        <f t="shared" si="3"/>
        <v>0</v>
      </c>
      <c r="L46" s="34"/>
      <c r="M46" s="31"/>
      <c r="N46" s="31"/>
    </row>
    <row r="47" spans="1:14" ht="39.950000000000003" customHeight="1" x14ac:dyDescent="0.2">
      <c r="A47" s="3">
        <v>24</v>
      </c>
      <c r="B47" s="127" t="s">
        <v>6</v>
      </c>
      <c r="C47" s="128"/>
      <c r="D47" s="132" t="s">
        <v>6</v>
      </c>
      <c r="E47" s="132" t="s">
        <v>6</v>
      </c>
      <c r="F47" s="129" t="str">
        <f t="shared" si="2"/>
        <v xml:space="preserve"> </v>
      </c>
      <c r="G47" s="130"/>
      <c r="H47" s="119">
        <f t="shared" si="4"/>
        <v>0</v>
      </c>
      <c r="I47" s="130"/>
      <c r="J47" s="119">
        <f t="shared" si="5"/>
        <v>0</v>
      </c>
      <c r="K47" s="131">
        <f t="shared" si="3"/>
        <v>0</v>
      </c>
      <c r="L47" s="34"/>
      <c r="M47" s="31"/>
      <c r="N47" s="31"/>
    </row>
    <row r="48" spans="1:14" ht="39.950000000000003" customHeight="1" x14ac:dyDescent="0.2">
      <c r="A48" s="3">
        <v>25</v>
      </c>
      <c r="B48" s="127" t="s">
        <v>6</v>
      </c>
      <c r="C48" s="128"/>
      <c r="D48" s="132" t="s">
        <v>6</v>
      </c>
      <c r="E48" s="132" t="s">
        <v>6</v>
      </c>
      <c r="F48" s="129" t="str">
        <f t="shared" si="2"/>
        <v xml:space="preserve"> </v>
      </c>
      <c r="G48" s="130"/>
      <c r="H48" s="119">
        <f t="shared" si="4"/>
        <v>0</v>
      </c>
      <c r="I48" s="130"/>
      <c r="J48" s="119">
        <f t="shared" si="5"/>
        <v>0</v>
      </c>
      <c r="K48" s="131">
        <f t="shared" si="3"/>
        <v>0</v>
      </c>
      <c r="L48" s="34"/>
      <c r="M48" s="31"/>
      <c r="N48" s="31"/>
    </row>
    <row r="49" spans="1:14" ht="39.950000000000003" customHeight="1" x14ac:dyDescent="0.2">
      <c r="A49" s="3">
        <v>26</v>
      </c>
      <c r="B49" s="127" t="s">
        <v>6</v>
      </c>
      <c r="C49" s="128"/>
      <c r="D49" s="132" t="s">
        <v>6</v>
      </c>
      <c r="E49" s="132" t="s">
        <v>6</v>
      </c>
      <c r="F49" s="129" t="str">
        <f t="shared" si="2"/>
        <v xml:space="preserve"> </v>
      </c>
      <c r="G49" s="130"/>
      <c r="H49" s="119">
        <f t="shared" si="4"/>
        <v>0</v>
      </c>
      <c r="I49" s="130"/>
      <c r="J49" s="119">
        <f t="shared" si="5"/>
        <v>0</v>
      </c>
      <c r="K49" s="131">
        <f t="shared" si="3"/>
        <v>0</v>
      </c>
      <c r="L49" s="34"/>
      <c r="M49" s="31"/>
      <c r="N49" s="31"/>
    </row>
    <row r="50" spans="1:14" ht="39.950000000000003" customHeight="1" x14ac:dyDescent="0.2">
      <c r="A50" s="3">
        <v>27</v>
      </c>
      <c r="B50" s="127" t="s">
        <v>6</v>
      </c>
      <c r="C50" s="128"/>
      <c r="D50" s="132" t="s">
        <v>6</v>
      </c>
      <c r="E50" s="132" t="s">
        <v>6</v>
      </c>
      <c r="F50" s="129" t="str">
        <f t="shared" si="2"/>
        <v xml:space="preserve"> </v>
      </c>
      <c r="G50" s="130"/>
      <c r="H50" s="119">
        <f t="shared" si="4"/>
        <v>0</v>
      </c>
      <c r="I50" s="130"/>
      <c r="J50" s="119">
        <f t="shared" si="5"/>
        <v>0</v>
      </c>
      <c r="K50" s="131">
        <f t="shared" si="3"/>
        <v>0</v>
      </c>
      <c r="L50" s="34"/>
      <c r="M50" s="31"/>
      <c r="N50" s="31"/>
    </row>
    <row r="51" spans="1:14" ht="39.950000000000003" customHeight="1" x14ac:dyDescent="0.2">
      <c r="A51" s="3">
        <v>28</v>
      </c>
      <c r="B51" s="127" t="s">
        <v>6</v>
      </c>
      <c r="C51" s="128"/>
      <c r="D51" s="132" t="s">
        <v>6</v>
      </c>
      <c r="E51" s="132" t="s">
        <v>6</v>
      </c>
      <c r="F51" s="129" t="str">
        <f t="shared" si="2"/>
        <v xml:space="preserve"> </v>
      </c>
      <c r="G51" s="130"/>
      <c r="H51" s="119">
        <f t="shared" si="4"/>
        <v>0</v>
      </c>
      <c r="I51" s="130"/>
      <c r="J51" s="119">
        <f t="shared" si="5"/>
        <v>0</v>
      </c>
      <c r="K51" s="131">
        <f t="shared" si="3"/>
        <v>0</v>
      </c>
      <c r="L51" s="34"/>
      <c r="M51" s="31"/>
      <c r="N51" s="31"/>
    </row>
    <row r="52" spans="1:14" ht="39.950000000000003" customHeight="1" x14ac:dyDescent="0.2">
      <c r="A52" s="3">
        <v>29</v>
      </c>
      <c r="B52" s="127" t="s">
        <v>6</v>
      </c>
      <c r="C52" s="128"/>
      <c r="D52" s="132" t="s">
        <v>6</v>
      </c>
      <c r="E52" s="132" t="s">
        <v>6</v>
      </c>
      <c r="F52" s="129" t="str">
        <f t="shared" si="2"/>
        <v xml:space="preserve"> </v>
      </c>
      <c r="G52" s="130"/>
      <c r="H52" s="119">
        <f t="shared" si="4"/>
        <v>0</v>
      </c>
      <c r="I52" s="130"/>
      <c r="J52" s="119">
        <f t="shared" si="5"/>
        <v>0</v>
      </c>
      <c r="K52" s="131">
        <f t="shared" si="3"/>
        <v>0</v>
      </c>
      <c r="L52" s="34"/>
      <c r="M52" s="31"/>
      <c r="N52" s="31"/>
    </row>
    <row r="53" spans="1:14" ht="39.950000000000003" customHeight="1" x14ac:dyDescent="0.2">
      <c r="A53" s="3">
        <v>30</v>
      </c>
      <c r="B53" s="127" t="s">
        <v>6</v>
      </c>
      <c r="C53" s="128"/>
      <c r="D53" s="132" t="s">
        <v>6</v>
      </c>
      <c r="E53" s="132" t="s">
        <v>6</v>
      </c>
      <c r="F53" s="129" t="str">
        <f t="shared" si="2"/>
        <v xml:space="preserve"> </v>
      </c>
      <c r="G53" s="130"/>
      <c r="H53" s="119">
        <f t="shared" si="4"/>
        <v>0</v>
      </c>
      <c r="I53" s="130"/>
      <c r="J53" s="119">
        <f t="shared" si="5"/>
        <v>0</v>
      </c>
      <c r="K53" s="131">
        <f t="shared" si="3"/>
        <v>0</v>
      </c>
      <c r="L53" s="34"/>
      <c r="M53" s="31"/>
      <c r="N53" s="31"/>
    </row>
    <row r="54" spans="1:14" ht="39.950000000000003" customHeight="1" x14ac:dyDescent="0.2">
      <c r="A54" s="3">
        <v>31</v>
      </c>
      <c r="B54" s="127" t="s">
        <v>6</v>
      </c>
      <c r="C54" s="128"/>
      <c r="D54" s="132" t="s">
        <v>6</v>
      </c>
      <c r="E54" s="132" t="s">
        <v>6</v>
      </c>
      <c r="F54" s="129" t="str">
        <f t="shared" si="2"/>
        <v xml:space="preserve"> </v>
      </c>
      <c r="G54" s="130"/>
      <c r="H54" s="119">
        <f t="shared" si="4"/>
        <v>0</v>
      </c>
      <c r="I54" s="130"/>
      <c r="J54" s="119">
        <f t="shared" si="5"/>
        <v>0</v>
      </c>
      <c r="K54" s="131">
        <f t="shared" si="3"/>
        <v>0</v>
      </c>
      <c r="L54" s="34"/>
      <c r="M54" s="31"/>
      <c r="N54" s="31"/>
    </row>
    <row r="55" spans="1:14" ht="39.950000000000003" customHeight="1" x14ac:dyDescent="0.2">
      <c r="A55" s="3">
        <v>32</v>
      </c>
      <c r="B55" s="127" t="s">
        <v>6</v>
      </c>
      <c r="C55" s="128"/>
      <c r="D55" s="132" t="s">
        <v>6</v>
      </c>
      <c r="E55" s="132" t="s">
        <v>6</v>
      </c>
      <c r="F55" s="129" t="str">
        <f t="shared" si="2"/>
        <v xml:space="preserve"> </v>
      </c>
      <c r="G55" s="130"/>
      <c r="H55" s="119">
        <f t="shared" si="4"/>
        <v>0</v>
      </c>
      <c r="I55" s="130"/>
      <c r="J55" s="119">
        <f t="shared" si="5"/>
        <v>0</v>
      </c>
      <c r="K55" s="131">
        <f t="shared" si="3"/>
        <v>0</v>
      </c>
      <c r="L55" s="34"/>
      <c r="M55" s="31"/>
      <c r="N55" s="31"/>
    </row>
    <row r="56" spans="1:14" ht="39.950000000000003" customHeight="1" x14ac:dyDescent="0.2">
      <c r="A56" s="3">
        <v>33</v>
      </c>
      <c r="B56" s="127" t="s">
        <v>6</v>
      </c>
      <c r="C56" s="128"/>
      <c r="D56" s="132" t="s">
        <v>6</v>
      </c>
      <c r="E56" s="132" t="s">
        <v>6</v>
      </c>
      <c r="F56" s="129" t="str">
        <f t="shared" si="2"/>
        <v xml:space="preserve"> </v>
      </c>
      <c r="G56" s="130"/>
      <c r="H56" s="119">
        <f t="shared" si="4"/>
        <v>0</v>
      </c>
      <c r="I56" s="130"/>
      <c r="J56" s="119">
        <f t="shared" si="5"/>
        <v>0</v>
      </c>
      <c r="K56" s="131">
        <f t="shared" si="3"/>
        <v>0</v>
      </c>
      <c r="L56" s="34"/>
      <c r="M56" s="31"/>
      <c r="N56" s="31"/>
    </row>
    <row r="57" spans="1:14" ht="39.950000000000003" customHeight="1" x14ac:dyDescent="0.2">
      <c r="A57" s="3">
        <v>34</v>
      </c>
      <c r="B57" s="127" t="s">
        <v>6</v>
      </c>
      <c r="C57" s="128"/>
      <c r="D57" s="132" t="s">
        <v>6</v>
      </c>
      <c r="E57" s="132" t="s">
        <v>6</v>
      </c>
      <c r="F57" s="129" t="str">
        <f t="shared" si="2"/>
        <v xml:space="preserve"> </v>
      </c>
      <c r="G57" s="130"/>
      <c r="H57" s="119">
        <f t="shared" si="4"/>
        <v>0</v>
      </c>
      <c r="I57" s="130"/>
      <c r="J57" s="119">
        <f t="shared" si="5"/>
        <v>0</v>
      </c>
      <c r="K57" s="131">
        <f t="shared" si="3"/>
        <v>0</v>
      </c>
      <c r="L57" s="34"/>
      <c r="M57" s="31"/>
      <c r="N57" s="31"/>
    </row>
    <row r="58" spans="1:14" ht="39.950000000000003" customHeight="1" x14ac:dyDescent="0.2">
      <c r="A58" s="3">
        <v>35</v>
      </c>
      <c r="B58" s="127" t="s">
        <v>6</v>
      </c>
      <c r="C58" s="128"/>
      <c r="D58" s="132" t="s">
        <v>6</v>
      </c>
      <c r="E58" s="132" t="s">
        <v>6</v>
      </c>
      <c r="F58" s="129" t="str">
        <f t="shared" si="2"/>
        <v xml:space="preserve"> </v>
      </c>
      <c r="G58" s="130"/>
      <c r="H58" s="119">
        <f t="shared" si="4"/>
        <v>0</v>
      </c>
      <c r="I58" s="130"/>
      <c r="J58" s="119">
        <f t="shared" si="5"/>
        <v>0</v>
      </c>
      <c r="K58" s="131">
        <f t="shared" si="3"/>
        <v>0</v>
      </c>
      <c r="L58" s="34"/>
      <c r="M58" s="31"/>
      <c r="N58" s="31"/>
    </row>
    <row r="59" spans="1:14" ht="39.950000000000003" customHeight="1" x14ac:dyDescent="0.2">
      <c r="A59" s="3">
        <v>36</v>
      </c>
      <c r="B59" s="127" t="s">
        <v>6</v>
      </c>
      <c r="C59" s="128"/>
      <c r="D59" s="132" t="s">
        <v>6</v>
      </c>
      <c r="E59" s="132" t="s">
        <v>6</v>
      </c>
      <c r="F59" s="129" t="str">
        <f t="shared" si="2"/>
        <v xml:space="preserve"> </v>
      </c>
      <c r="G59" s="130"/>
      <c r="H59" s="119">
        <f t="shared" si="4"/>
        <v>0</v>
      </c>
      <c r="I59" s="130"/>
      <c r="J59" s="119">
        <f t="shared" si="5"/>
        <v>0</v>
      </c>
      <c r="K59" s="131">
        <f t="shared" si="3"/>
        <v>0</v>
      </c>
      <c r="L59" s="34"/>
      <c r="M59" s="31"/>
      <c r="N59" s="31"/>
    </row>
    <row r="60" spans="1:14" ht="39.950000000000003" customHeight="1" x14ac:dyDescent="0.2">
      <c r="A60" s="3">
        <v>37</v>
      </c>
      <c r="B60" s="127" t="s">
        <v>6</v>
      </c>
      <c r="C60" s="128"/>
      <c r="D60" s="132" t="s">
        <v>6</v>
      </c>
      <c r="E60" s="132" t="s">
        <v>6</v>
      </c>
      <c r="F60" s="129" t="str">
        <f t="shared" si="2"/>
        <v xml:space="preserve"> </v>
      </c>
      <c r="G60" s="130"/>
      <c r="H60" s="119">
        <f t="shared" si="4"/>
        <v>0</v>
      </c>
      <c r="I60" s="130"/>
      <c r="J60" s="119">
        <f t="shared" si="5"/>
        <v>0</v>
      </c>
      <c r="K60" s="131">
        <f t="shared" si="3"/>
        <v>0</v>
      </c>
      <c r="L60" s="34"/>
      <c r="M60" s="31"/>
      <c r="N60" s="31"/>
    </row>
    <row r="61" spans="1:14" ht="39.950000000000003" customHeight="1" x14ac:dyDescent="0.2">
      <c r="A61" s="3">
        <v>38</v>
      </c>
      <c r="B61" s="127" t="s">
        <v>6</v>
      </c>
      <c r="C61" s="128"/>
      <c r="D61" s="132" t="s">
        <v>6</v>
      </c>
      <c r="E61" s="132" t="s">
        <v>6</v>
      </c>
      <c r="F61" s="129" t="str">
        <f t="shared" si="2"/>
        <v xml:space="preserve"> </v>
      </c>
      <c r="G61" s="130"/>
      <c r="H61" s="119">
        <f t="shared" si="4"/>
        <v>0</v>
      </c>
      <c r="I61" s="130"/>
      <c r="J61" s="119">
        <f t="shared" si="5"/>
        <v>0</v>
      </c>
      <c r="K61" s="131">
        <f t="shared" si="3"/>
        <v>0</v>
      </c>
      <c r="L61" s="34"/>
      <c r="M61" s="31"/>
      <c r="N61" s="31"/>
    </row>
    <row r="62" spans="1:14" ht="39.950000000000003" customHeight="1" x14ac:dyDescent="0.2">
      <c r="A62" s="3">
        <v>39</v>
      </c>
      <c r="B62" s="127" t="s">
        <v>6</v>
      </c>
      <c r="C62" s="128"/>
      <c r="D62" s="132" t="s">
        <v>6</v>
      </c>
      <c r="E62" s="132" t="s">
        <v>6</v>
      </c>
      <c r="F62" s="129" t="str">
        <f t="shared" si="2"/>
        <v xml:space="preserve"> </v>
      </c>
      <c r="G62" s="130"/>
      <c r="H62" s="119">
        <f t="shared" si="4"/>
        <v>0</v>
      </c>
      <c r="I62" s="130"/>
      <c r="J62" s="119">
        <f t="shared" si="5"/>
        <v>0</v>
      </c>
      <c r="K62" s="131">
        <f t="shared" si="3"/>
        <v>0</v>
      </c>
      <c r="L62" s="34"/>
      <c r="M62" s="31"/>
      <c r="N62" s="31"/>
    </row>
    <row r="63" spans="1:14" ht="39.950000000000003" customHeight="1" x14ac:dyDescent="0.2">
      <c r="A63" s="3">
        <v>40</v>
      </c>
      <c r="B63" s="127" t="s">
        <v>6</v>
      </c>
      <c r="C63" s="128"/>
      <c r="D63" s="132" t="s">
        <v>6</v>
      </c>
      <c r="E63" s="132" t="s">
        <v>6</v>
      </c>
      <c r="F63" s="129" t="str">
        <f t="shared" si="2"/>
        <v xml:space="preserve"> </v>
      </c>
      <c r="G63" s="130"/>
      <c r="H63" s="119">
        <f t="shared" si="4"/>
        <v>0</v>
      </c>
      <c r="I63" s="130"/>
      <c r="J63" s="119">
        <f t="shared" si="5"/>
        <v>0</v>
      </c>
      <c r="K63" s="131">
        <f t="shared" si="3"/>
        <v>0</v>
      </c>
      <c r="L63" s="34"/>
      <c r="M63" s="31"/>
      <c r="N63" s="31"/>
    </row>
    <row r="64" spans="1:14" ht="39.950000000000003" customHeight="1" x14ac:dyDescent="0.2">
      <c r="A64" s="3">
        <v>41</v>
      </c>
      <c r="B64" s="127" t="s">
        <v>6</v>
      </c>
      <c r="C64" s="128"/>
      <c r="D64" s="132" t="s">
        <v>6</v>
      </c>
      <c r="E64" s="132" t="s">
        <v>6</v>
      </c>
      <c r="F64" s="129" t="str">
        <f t="shared" si="2"/>
        <v xml:space="preserve"> </v>
      </c>
      <c r="G64" s="130"/>
      <c r="H64" s="119">
        <f t="shared" si="4"/>
        <v>0</v>
      </c>
      <c r="I64" s="130"/>
      <c r="J64" s="119">
        <f t="shared" si="5"/>
        <v>0</v>
      </c>
      <c r="K64" s="131">
        <f t="shared" si="3"/>
        <v>0</v>
      </c>
      <c r="L64" s="34"/>
      <c r="M64" s="31"/>
      <c r="N64" s="31"/>
    </row>
    <row r="65" spans="1:14" ht="39.950000000000003" customHeight="1" x14ac:dyDescent="0.2">
      <c r="A65" s="3">
        <v>42</v>
      </c>
      <c r="B65" s="127" t="s">
        <v>6</v>
      </c>
      <c r="C65" s="128"/>
      <c r="D65" s="132" t="s">
        <v>6</v>
      </c>
      <c r="E65" s="132" t="s">
        <v>6</v>
      </c>
      <c r="F65" s="129" t="str">
        <f t="shared" si="2"/>
        <v xml:space="preserve"> </v>
      </c>
      <c r="G65" s="130"/>
      <c r="H65" s="119">
        <f t="shared" si="4"/>
        <v>0</v>
      </c>
      <c r="I65" s="130"/>
      <c r="J65" s="119">
        <f t="shared" si="5"/>
        <v>0</v>
      </c>
      <c r="K65" s="131">
        <f t="shared" si="3"/>
        <v>0</v>
      </c>
      <c r="L65" s="34"/>
      <c r="M65" s="31"/>
      <c r="N65" s="31"/>
    </row>
    <row r="66" spans="1:14" ht="39.950000000000003" customHeight="1" x14ac:dyDescent="0.2">
      <c r="A66" s="3">
        <v>43</v>
      </c>
      <c r="B66" s="127" t="s">
        <v>6</v>
      </c>
      <c r="C66" s="128"/>
      <c r="D66" s="132" t="s">
        <v>6</v>
      </c>
      <c r="E66" s="132" t="s">
        <v>6</v>
      </c>
      <c r="F66" s="129" t="str">
        <f t="shared" si="2"/>
        <v xml:space="preserve"> </v>
      </c>
      <c r="G66" s="130"/>
      <c r="H66" s="119">
        <f t="shared" si="4"/>
        <v>0</v>
      </c>
      <c r="I66" s="130"/>
      <c r="J66" s="119">
        <f t="shared" si="5"/>
        <v>0</v>
      </c>
      <c r="K66" s="131">
        <f t="shared" si="3"/>
        <v>0</v>
      </c>
      <c r="L66" s="34"/>
      <c r="M66" s="31"/>
      <c r="N66" s="31"/>
    </row>
    <row r="67" spans="1:14" ht="39.950000000000003" customHeight="1" x14ac:dyDescent="0.2">
      <c r="A67" s="3">
        <v>44</v>
      </c>
      <c r="B67" s="127" t="s">
        <v>6</v>
      </c>
      <c r="C67" s="128"/>
      <c r="D67" s="132" t="s">
        <v>6</v>
      </c>
      <c r="E67" s="132" t="s">
        <v>6</v>
      </c>
      <c r="F67" s="129" t="str">
        <f t="shared" si="2"/>
        <v xml:space="preserve"> </v>
      </c>
      <c r="G67" s="130"/>
      <c r="H67" s="119">
        <f t="shared" si="4"/>
        <v>0</v>
      </c>
      <c r="I67" s="130"/>
      <c r="J67" s="119">
        <f t="shared" si="5"/>
        <v>0</v>
      </c>
      <c r="K67" s="131">
        <f t="shared" si="3"/>
        <v>0</v>
      </c>
      <c r="L67" s="34"/>
      <c r="M67" s="31"/>
      <c r="N67" s="31"/>
    </row>
    <row r="68" spans="1:14" ht="39.950000000000003" customHeight="1" x14ac:dyDescent="0.2">
      <c r="A68" s="3">
        <v>45</v>
      </c>
      <c r="B68" s="127" t="s">
        <v>6</v>
      </c>
      <c r="C68" s="128"/>
      <c r="D68" s="132" t="s">
        <v>6</v>
      </c>
      <c r="E68" s="132" t="s">
        <v>6</v>
      </c>
      <c r="F68" s="129" t="str">
        <f t="shared" si="2"/>
        <v xml:space="preserve"> </v>
      </c>
      <c r="G68" s="130"/>
      <c r="H68" s="119">
        <f t="shared" si="4"/>
        <v>0</v>
      </c>
      <c r="I68" s="130"/>
      <c r="J68" s="119">
        <f t="shared" si="5"/>
        <v>0</v>
      </c>
      <c r="K68" s="131">
        <f t="shared" si="3"/>
        <v>0</v>
      </c>
      <c r="L68" s="34"/>
      <c r="M68" s="31"/>
      <c r="N68" s="31"/>
    </row>
    <row r="69" spans="1:14" ht="39.950000000000003" customHeight="1" x14ac:dyDescent="0.2">
      <c r="A69" s="3">
        <v>46</v>
      </c>
      <c r="B69" s="127" t="s">
        <v>6</v>
      </c>
      <c r="C69" s="128"/>
      <c r="D69" s="132" t="s">
        <v>6</v>
      </c>
      <c r="E69" s="132" t="s">
        <v>6</v>
      </c>
      <c r="F69" s="129" t="str">
        <f t="shared" si="2"/>
        <v xml:space="preserve"> </v>
      </c>
      <c r="G69" s="130"/>
      <c r="H69" s="119">
        <f t="shared" si="4"/>
        <v>0</v>
      </c>
      <c r="I69" s="130"/>
      <c r="J69" s="119">
        <f t="shared" si="5"/>
        <v>0</v>
      </c>
      <c r="K69" s="131">
        <f t="shared" si="3"/>
        <v>0</v>
      </c>
      <c r="L69" s="34"/>
      <c r="M69" s="31"/>
      <c r="N69" s="31"/>
    </row>
    <row r="70" spans="1:14" ht="39.950000000000003" customHeight="1" x14ac:dyDescent="0.2">
      <c r="A70" s="3">
        <v>47</v>
      </c>
      <c r="B70" s="127" t="s">
        <v>6</v>
      </c>
      <c r="C70" s="128"/>
      <c r="D70" s="132" t="s">
        <v>6</v>
      </c>
      <c r="E70" s="132" t="s">
        <v>6</v>
      </c>
      <c r="F70" s="129" t="str">
        <f t="shared" si="2"/>
        <v xml:space="preserve"> </v>
      </c>
      <c r="G70" s="130"/>
      <c r="H70" s="119">
        <f t="shared" si="4"/>
        <v>0</v>
      </c>
      <c r="I70" s="130"/>
      <c r="J70" s="119">
        <f t="shared" si="5"/>
        <v>0</v>
      </c>
      <c r="K70" s="131">
        <f t="shared" si="3"/>
        <v>0</v>
      </c>
      <c r="L70" s="34"/>
      <c r="M70" s="31"/>
      <c r="N70" s="31"/>
    </row>
    <row r="71" spans="1:14" ht="39.950000000000003" customHeight="1" x14ac:dyDescent="0.2">
      <c r="A71" s="3">
        <v>48</v>
      </c>
      <c r="B71" s="127" t="s">
        <v>6</v>
      </c>
      <c r="C71" s="128"/>
      <c r="D71" s="132" t="s">
        <v>6</v>
      </c>
      <c r="E71" s="132" t="s">
        <v>6</v>
      </c>
      <c r="F71" s="129" t="str">
        <f t="shared" si="2"/>
        <v xml:space="preserve"> </v>
      </c>
      <c r="G71" s="130"/>
      <c r="H71" s="119">
        <f t="shared" si="4"/>
        <v>0</v>
      </c>
      <c r="I71" s="130"/>
      <c r="J71" s="119">
        <f t="shared" si="5"/>
        <v>0</v>
      </c>
      <c r="K71" s="131">
        <f t="shared" si="3"/>
        <v>0</v>
      </c>
      <c r="L71" s="34"/>
      <c r="M71" s="31"/>
      <c r="N71" s="31"/>
    </row>
    <row r="72" spans="1:14" ht="39.950000000000003" customHeight="1" x14ac:dyDescent="0.2">
      <c r="A72" s="3">
        <v>49</v>
      </c>
      <c r="B72" s="127" t="s">
        <v>6</v>
      </c>
      <c r="C72" s="128"/>
      <c r="D72" s="132" t="s">
        <v>6</v>
      </c>
      <c r="E72" s="132" t="s">
        <v>6</v>
      </c>
      <c r="F72" s="129" t="str">
        <f t="shared" si="2"/>
        <v xml:space="preserve"> </v>
      </c>
      <c r="G72" s="130"/>
      <c r="H72" s="119">
        <f t="shared" si="4"/>
        <v>0</v>
      </c>
      <c r="I72" s="130"/>
      <c r="J72" s="119">
        <f t="shared" si="5"/>
        <v>0</v>
      </c>
      <c r="K72" s="131">
        <f t="shared" si="3"/>
        <v>0</v>
      </c>
      <c r="L72" s="34"/>
      <c r="M72" s="31"/>
      <c r="N72" s="31"/>
    </row>
    <row r="73" spans="1:14" ht="39.950000000000003" customHeight="1" x14ac:dyDescent="0.2">
      <c r="A73" s="3">
        <v>50</v>
      </c>
      <c r="B73" s="127" t="s">
        <v>6</v>
      </c>
      <c r="C73" s="128"/>
      <c r="D73" s="132" t="s">
        <v>6</v>
      </c>
      <c r="E73" s="132" t="s">
        <v>6</v>
      </c>
      <c r="F73" s="129" t="str">
        <f t="shared" si="2"/>
        <v xml:space="preserve"> </v>
      </c>
      <c r="G73" s="130"/>
      <c r="H73" s="119">
        <f t="shared" si="4"/>
        <v>0</v>
      </c>
      <c r="I73" s="130"/>
      <c r="J73" s="119">
        <f t="shared" si="5"/>
        <v>0</v>
      </c>
      <c r="K73" s="131">
        <f t="shared" si="3"/>
        <v>0</v>
      </c>
      <c r="L73" s="34"/>
      <c r="M73" s="31"/>
      <c r="N73" s="31"/>
    </row>
    <row r="74" spans="1:14" ht="39.950000000000003" customHeight="1" x14ac:dyDescent="0.2">
      <c r="A74" s="3">
        <v>51</v>
      </c>
      <c r="B74" s="127" t="s">
        <v>6</v>
      </c>
      <c r="C74" s="128"/>
      <c r="D74" s="132" t="s">
        <v>6</v>
      </c>
      <c r="E74" s="132" t="s">
        <v>6</v>
      </c>
      <c r="F74" s="129" t="str">
        <f t="shared" si="2"/>
        <v xml:space="preserve"> </v>
      </c>
      <c r="G74" s="130"/>
      <c r="H74" s="119">
        <f t="shared" si="4"/>
        <v>0</v>
      </c>
      <c r="I74" s="130"/>
      <c r="J74" s="119">
        <f t="shared" si="5"/>
        <v>0</v>
      </c>
      <c r="K74" s="131">
        <f t="shared" si="3"/>
        <v>0</v>
      </c>
      <c r="L74" s="34"/>
      <c r="M74" s="31"/>
      <c r="N74" s="31"/>
    </row>
    <row r="75" spans="1:14" ht="39.950000000000003" customHeight="1" x14ac:dyDescent="0.2">
      <c r="A75" s="3">
        <v>52</v>
      </c>
      <c r="B75" s="127" t="s">
        <v>6</v>
      </c>
      <c r="C75" s="128"/>
      <c r="D75" s="132" t="s">
        <v>6</v>
      </c>
      <c r="E75" s="132" t="s">
        <v>6</v>
      </c>
      <c r="F75" s="129" t="str">
        <f t="shared" si="2"/>
        <v xml:space="preserve"> </v>
      </c>
      <c r="G75" s="130"/>
      <c r="H75" s="119">
        <f t="shared" si="4"/>
        <v>0</v>
      </c>
      <c r="I75" s="130"/>
      <c r="J75" s="119">
        <f t="shared" si="5"/>
        <v>0</v>
      </c>
      <c r="K75" s="131">
        <f t="shared" si="3"/>
        <v>0</v>
      </c>
      <c r="L75" s="34"/>
      <c r="M75" s="31"/>
      <c r="N75" s="31"/>
    </row>
    <row r="76" spans="1:14" ht="39.950000000000003" customHeight="1" x14ac:dyDescent="0.2">
      <c r="A76" s="3">
        <v>53</v>
      </c>
      <c r="B76" s="127" t="s">
        <v>6</v>
      </c>
      <c r="C76" s="128"/>
      <c r="D76" s="132" t="s">
        <v>6</v>
      </c>
      <c r="E76" s="132" t="s">
        <v>6</v>
      </c>
      <c r="F76" s="129" t="str">
        <f t="shared" si="2"/>
        <v xml:space="preserve"> </v>
      </c>
      <c r="G76" s="130"/>
      <c r="H76" s="119">
        <f t="shared" si="4"/>
        <v>0</v>
      </c>
      <c r="I76" s="130"/>
      <c r="J76" s="119">
        <f t="shared" si="5"/>
        <v>0</v>
      </c>
      <c r="K76" s="131">
        <f t="shared" si="3"/>
        <v>0</v>
      </c>
      <c r="L76" s="34"/>
      <c r="M76" s="31"/>
      <c r="N76" s="31"/>
    </row>
    <row r="77" spans="1:14" ht="39.950000000000003" customHeight="1" x14ac:dyDescent="0.2">
      <c r="A77" s="3">
        <v>54</v>
      </c>
      <c r="B77" s="127" t="s">
        <v>6</v>
      </c>
      <c r="C77" s="128"/>
      <c r="D77" s="132" t="s">
        <v>6</v>
      </c>
      <c r="E77" s="132" t="s">
        <v>6</v>
      </c>
      <c r="F77" s="129" t="str">
        <f t="shared" si="2"/>
        <v xml:space="preserve"> </v>
      </c>
      <c r="G77" s="130"/>
      <c r="H77" s="119">
        <f t="shared" si="4"/>
        <v>0</v>
      </c>
      <c r="I77" s="130"/>
      <c r="J77" s="119">
        <f t="shared" si="5"/>
        <v>0</v>
      </c>
      <c r="K77" s="131">
        <f t="shared" si="3"/>
        <v>0</v>
      </c>
      <c r="L77" s="34"/>
      <c r="M77" s="31"/>
      <c r="N77" s="31"/>
    </row>
    <row r="78" spans="1:14" ht="39.950000000000003" customHeight="1" x14ac:dyDescent="0.2">
      <c r="A78" s="3">
        <v>55</v>
      </c>
      <c r="B78" s="127" t="s">
        <v>6</v>
      </c>
      <c r="C78" s="128"/>
      <c r="D78" s="132" t="s">
        <v>6</v>
      </c>
      <c r="E78" s="132" t="s">
        <v>6</v>
      </c>
      <c r="F78" s="129" t="str">
        <f t="shared" si="2"/>
        <v xml:space="preserve"> </v>
      </c>
      <c r="G78" s="130"/>
      <c r="H78" s="119">
        <f t="shared" si="4"/>
        <v>0</v>
      </c>
      <c r="I78" s="130"/>
      <c r="J78" s="119">
        <f t="shared" si="5"/>
        <v>0</v>
      </c>
      <c r="K78" s="131">
        <f t="shared" si="3"/>
        <v>0</v>
      </c>
      <c r="L78" s="34"/>
      <c r="M78" s="31"/>
      <c r="N78" s="31"/>
    </row>
    <row r="79" spans="1:14" ht="39.950000000000003" customHeight="1" x14ac:dyDescent="0.2">
      <c r="A79" s="3">
        <v>56</v>
      </c>
      <c r="B79" s="127" t="s">
        <v>6</v>
      </c>
      <c r="C79" s="128"/>
      <c r="D79" s="132" t="s">
        <v>6</v>
      </c>
      <c r="E79" s="132" t="s">
        <v>6</v>
      </c>
      <c r="F79" s="129" t="str">
        <f t="shared" si="2"/>
        <v xml:space="preserve"> </v>
      </c>
      <c r="G79" s="130"/>
      <c r="H79" s="119">
        <f t="shared" si="4"/>
        <v>0</v>
      </c>
      <c r="I79" s="130"/>
      <c r="J79" s="119">
        <f t="shared" si="5"/>
        <v>0</v>
      </c>
      <c r="K79" s="131">
        <f t="shared" si="3"/>
        <v>0</v>
      </c>
      <c r="L79" s="34"/>
      <c r="M79" s="31"/>
      <c r="N79" s="31"/>
    </row>
    <row r="80" spans="1:14" ht="39.950000000000003" customHeight="1" x14ac:dyDescent="0.2">
      <c r="A80" s="3">
        <v>57</v>
      </c>
      <c r="B80" s="127" t="s">
        <v>6</v>
      </c>
      <c r="C80" s="128"/>
      <c r="D80" s="132" t="s">
        <v>6</v>
      </c>
      <c r="E80" s="132" t="s">
        <v>6</v>
      </c>
      <c r="F80" s="129" t="str">
        <f t="shared" si="2"/>
        <v xml:space="preserve"> </v>
      </c>
      <c r="G80" s="130"/>
      <c r="H80" s="119">
        <f t="shared" si="4"/>
        <v>0</v>
      </c>
      <c r="I80" s="130"/>
      <c r="J80" s="119">
        <f t="shared" si="5"/>
        <v>0</v>
      </c>
      <c r="K80" s="131">
        <f t="shared" si="3"/>
        <v>0</v>
      </c>
      <c r="L80" s="34"/>
      <c r="M80" s="31"/>
      <c r="N80" s="31"/>
    </row>
    <row r="81" spans="1:14" ht="39.950000000000003" customHeight="1" x14ac:dyDescent="0.2">
      <c r="A81" s="3">
        <v>58</v>
      </c>
      <c r="B81" s="127" t="s">
        <v>6</v>
      </c>
      <c r="C81" s="128"/>
      <c r="D81" s="132" t="s">
        <v>6</v>
      </c>
      <c r="E81" s="132" t="s">
        <v>6</v>
      </c>
      <c r="F81" s="129" t="str">
        <f t="shared" si="2"/>
        <v xml:space="preserve"> </v>
      </c>
      <c r="G81" s="130"/>
      <c r="H81" s="119">
        <f t="shared" si="4"/>
        <v>0</v>
      </c>
      <c r="I81" s="130"/>
      <c r="J81" s="119">
        <f t="shared" si="5"/>
        <v>0</v>
      </c>
      <c r="K81" s="131">
        <f t="shared" si="3"/>
        <v>0</v>
      </c>
      <c r="L81" s="34"/>
      <c r="M81" s="31"/>
      <c r="N81" s="31"/>
    </row>
    <row r="82" spans="1:14" ht="39.950000000000003" customHeight="1" x14ac:dyDescent="0.2">
      <c r="A82" s="3">
        <v>59</v>
      </c>
      <c r="B82" s="127" t="s">
        <v>6</v>
      </c>
      <c r="C82" s="128"/>
      <c r="D82" s="132" t="s">
        <v>6</v>
      </c>
      <c r="E82" s="132" t="s">
        <v>6</v>
      </c>
      <c r="F82" s="129" t="str">
        <f t="shared" si="2"/>
        <v xml:space="preserve"> </v>
      </c>
      <c r="G82" s="130"/>
      <c r="H82" s="119">
        <f t="shared" si="4"/>
        <v>0</v>
      </c>
      <c r="I82" s="130"/>
      <c r="J82" s="119">
        <f t="shared" si="5"/>
        <v>0</v>
      </c>
      <c r="K82" s="131">
        <f t="shared" si="3"/>
        <v>0</v>
      </c>
      <c r="L82" s="34"/>
      <c r="M82" s="31"/>
      <c r="N82" s="31"/>
    </row>
    <row r="83" spans="1:14" ht="39.950000000000003" customHeight="1" x14ac:dyDescent="0.2">
      <c r="A83" s="3">
        <v>60</v>
      </c>
      <c r="B83" s="127" t="s">
        <v>6</v>
      </c>
      <c r="C83" s="128"/>
      <c r="D83" s="132" t="s">
        <v>6</v>
      </c>
      <c r="E83" s="132" t="s">
        <v>6</v>
      </c>
      <c r="F83" s="129" t="str">
        <f t="shared" si="2"/>
        <v xml:space="preserve"> </v>
      </c>
      <c r="G83" s="130"/>
      <c r="H83" s="119">
        <f t="shared" si="4"/>
        <v>0</v>
      </c>
      <c r="I83" s="130"/>
      <c r="J83" s="119">
        <f t="shared" si="5"/>
        <v>0</v>
      </c>
      <c r="K83" s="131">
        <f t="shared" si="3"/>
        <v>0</v>
      </c>
      <c r="L83" s="34"/>
      <c r="M83" s="31"/>
      <c r="N83" s="31"/>
    </row>
    <row r="84" spans="1:14" ht="39.950000000000003" customHeight="1" x14ac:dyDescent="0.2">
      <c r="A84" s="3">
        <v>61</v>
      </c>
      <c r="B84" s="127" t="s">
        <v>6</v>
      </c>
      <c r="C84" s="128"/>
      <c r="D84" s="132" t="s">
        <v>6</v>
      </c>
      <c r="E84" s="132" t="s">
        <v>6</v>
      </c>
      <c r="F84" s="129" t="str">
        <f t="shared" si="2"/>
        <v xml:space="preserve"> </v>
      </c>
      <c r="G84" s="130"/>
      <c r="H84" s="119">
        <f t="shared" si="4"/>
        <v>0</v>
      </c>
      <c r="I84" s="130"/>
      <c r="J84" s="119">
        <f t="shared" si="5"/>
        <v>0</v>
      </c>
      <c r="K84" s="131">
        <f t="shared" si="3"/>
        <v>0</v>
      </c>
      <c r="L84" s="34"/>
      <c r="M84" s="31"/>
      <c r="N84" s="31"/>
    </row>
    <row r="85" spans="1:14" ht="39.950000000000003" customHeight="1" x14ac:dyDescent="0.2">
      <c r="A85" s="3">
        <v>62</v>
      </c>
      <c r="B85" s="127" t="s">
        <v>6</v>
      </c>
      <c r="C85" s="128"/>
      <c r="D85" s="132" t="s">
        <v>6</v>
      </c>
      <c r="E85" s="132" t="s">
        <v>6</v>
      </c>
      <c r="F85" s="129" t="str">
        <f t="shared" si="2"/>
        <v xml:space="preserve"> </v>
      </c>
      <c r="G85" s="130"/>
      <c r="H85" s="119">
        <f t="shared" si="4"/>
        <v>0</v>
      </c>
      <c r="I85" s="130"/>
      <c r="J85" s="119">
        <f t="shared" si="5"/>
        <v>0</v>
      </c>
      <c r="K85" s="131">
        <f t="shared" si="3"/>
        <v>0</v>
      </c>
      <c r="L85" s="34"/>
      <c r="M85" s="31"/>
      <c r="N85" s="31"/>
    </row>
    <row r="86" spans="1:14" ht="39.950000000000003" customHeight="1" x14ac:dyDescent="0.2">
      <c r="A86" s="3">
        <v>63</v>
      </c>
      <c r="B86" s="127" t="s">
        <v>6</v>
      </c>
      <c r="C86" s="128"/>
      <c r="D86" s="132" t="s">
        <v>6</v>
      </c>
      <c r="E86" s="132" t="s">
        <v>6</v>
      </c>
      <c r="F86" s="129" t="str">
        <f t="shared" si="2"/>
        <v xml:space="preserve"> </v>
      </c>
      <c r="G86" s="130"/>
      <c r="H86" s="119">
        <f t="shared" si="4"/>
        <v>0</v>
      </c>
      <c r="I86" s="130"/>
      <c r="J86" s="119">
        <f t="shared" si="5"/>
        <v>0</v>
      </c>
      <c r="K86" s="131">
        <f t="shared" si="3"/>
        <v>0</v>
      </c>
      <c r="L86" s="34"/>
      <c r="M86" s="31"/>
      <c r="N86" s="31"/>
    </row>
    <row r="87" spans="1:14" ht="39.950000000000003" customHeight="1" x14ac:dyDescent="0.2">
      <c r="A87" s="3">
        <v>64</v>
      </c>
      <c r="B87" s="127" t="s">
        <v>6</v>
      </c>
      <c r="C87" s="128"/>
      <c r="D87" s="132" t="s">
        <v>6</v>
      </c>
      <c r="E87" s="132" t="s">
        <v>6</v>
      </c>
      <c r="F87" s="129" t="str">
        <f t="shared" si="2"/>
        <v xml:space="preserve"> </v>
      </c>
      <c r="G87" s="130"/>
      <c r="H87" s="119">
        <f t="shared" si="4"/>
        <v>0</v>
      </c>
      <c r="I87" s="130"/>
      <c r="J87" s="119">
        <f t="shared" si="5"/>
        <v>0</v>
      </c>
      <c r="K87" s="131">
        <f t="shared" si="3"/>
        <v>0</v>
      </c>
      <c r="L87" s="34"/>
      <c r="M87" s="31"/>
      <c r="N87" s="31"/>
    </row>
    <row r="88" spans="1:14" ht="39.950000000000003" customHeight="1" x14ac:dyDescent="0.2">
      <c r="A88" s="3">
        <v>65</v>
      </c>
      <c r="B88" s="127" t="s">
        <v>6</v>
      </c>
      <c r="C88" s="128"/>
      <c r="D88" s="132" t="s">
        <v>6</v>
      </c>
      <c r="E88" s="132" t="s">
        <v>6</v>
      </c>
      <c r="F88" s="129" t="str">
        <f t="shared" si="2"/>
        <v xml:space="preserve"> </v>
      </c>
      <c r="G88" s="130"/>
      <c r="H88" s="119">
        <f t="shared" si="4"/>
        <v>0</v>
      </c>
      <c r="I88" s="130"/>
      <c r="J88" s="119">
        <f t="shared" si="5"/>
        <v>0</v>
      </c>
      <c r="K88" s="131">
        <f t="shared" si="3"/>
        <v>0</v>
      </c>
      <c r="L88" s="34"/>
      <c r="M88" s="31"/>
      <c r="N88" s="31"/>
    </row>
    <row r="89" spans="1:14" ht="39.950000000000003" customHeight="1" x14ac:dyDescent="0.2">
      <c r="A89" s="3">
        <v>66</v>
      </c>
      <c r="B89" s="127" t="s">
        <v>6</v>
      </c>
      <c r="C89" s="128"/>
      <c r="D89" s="132" t="s">
        <v>6</v>
      </c>
      <c r="E89" s="132" t="s">
        <v>6</v>
      </c>
      <c r="F89" s="129" t="str">
        <f t="shared" ref="F89:F152" si="6">IF(ISERROR(DATEDIF(D89,E89,"M")+1)," ",DATEDIF(D89,E89,"M")+1)</f>
        <v xml:space="preserve"> </v>
      </c>
      <c r="G89" s="130"/>
      <c r="H89" s="119">
        <f t="shared" ref="H89:H152" si="7">IF(B89="-------------------",0,F89*G89)</f>
        <v>0</v>
      </c>
      <c r="I89" s="130"/>
      <c r="J89" s="119">
        <f t="shared" ref="J89:J152" si="8">IF(B89="-------------------",0,F89*I89)</f>
        <v>0</v>
      </c>
      <c r="K89" s="131">
        <f t="shared" ref="K89:K152" si="9">IF(OR(B89="Krippenkind",B89="Hortkind"),(H89-J89),IF(OR(B89="Krippenkind (Drittkind)",B89="Hortkind (Drittkind)",B89="Kindergartenkind (Drittkind)",B89="Kindergartenkind Wegfall Anpassungszuschuss"),(H89-0),0))</f>
        <v>0</v>
      </c>
      <c r="L89" s="34"/>
      <c r="M89" s="31"/>
      <c r="N89" s="31"/>
    </row>
    <row r="90" spans="1:14" ht="39.950000000000003" customHeight="1" x14ac:dyDescent="0.2">
      <c r="A90" s="3">
        <v>67</v>
      </c>
      <c r="B90" s="127" t="s">
        <v>6</v>
      </c>
      <c r="C90" s="128"/>
      <c r="D90" s="132" t="s">
        <v>6</v>
      </c>
      <c r="E90" s="132" t="s">
        <v>6</v>
      </c>
      <c r="F90" s="129" t="str">
        <f t="shared" si="6"/>
        <v xml:space="preserve"> </v>
      </c>
      <c r="G90" s="130"/>
      <c r="H90" s="119">
        <f t="shared" si="7"/>
        <v>0</v>
      </c>
      <c r="I90" s="130"/>
      <c r="J90" s="119">
        <f t="shared" si="8"/>
        <v>0</v>
      </c>
      <c r="K90" s="131">
        <f t="shared" si="9"/>
        <v>0</v>
      </c>
      <c r="L90" s="34"/>
      <c r="M90" s="31"/>
      <c r="N90" s="31"/>
    </row>
    <row r="91" spans="1:14" ht="39.950000000000003" customHeight="1" x14ac:dyDescent="0.2">
      <c r="A91" s="3">
        <v>68</v>
      </c>
      <c r="B91" s="127" t="s">
        <v>6</v>
      </c>
      <c r="C91" s="128"/>
      <c r="D91" s="132" t="s">
        <v>6</v>
      </c>
      <c r="E91" s="132" t="s">
        <v>6</v>
      </c>
      <c r="F91" s="129" t="str">
        <f t="shared" si="6"/>
        <v xml:space="preserve"> </v>
      </c>
      <c r="G91" s="130"/>
      <c r="H91" s="119">
        <f t="shared" si="7"/>
        <v>0</v>
      </c>
      <c r="I91" s="130"/>
      <c r="J91" s="119">
        <f t="shared" si="8"/>
        <v>0</v>
      </c>
      <c r="K91" s="131">
        <f t="shared" si="9"/>
        <v>0</v>
      </c>
      <c r="L91" s="34"/>
      <c r="M91" s="31"/>
      <c r="N91" s="31"/>
    </row>
    <row r="92" spans="1:14" ht="39.950000000000003" customHeight="1" x14ac:dyDescent="0.2">
      <c r="A92" s="3">
        <v>69</v>
      </c>
      <c r="B92" s="127" t="s">
        <v>6</v>
      </c>
      <c r="C92" s="128"/>
      <c r="D92" s="132" t="s">
        <v>6</v>
      </c>
      <c r="E92" s="132" t="s">
        <v>6</v>
      </c>
      <c r="F92" s="129" t="str">
        <f t="shared" si="6"/>
        <v xml:space="preserve"> </v>
      </c>
      <c r="G92" s="130"/>
      <c r="H92" s="119">
        <f t="shared" si="7"/>
        <v>0</v>
      </c>
      <c r="I92" s="130"/>
      <c r="J92" s="119">
        <f t="shared" si="8"/>
        <v>0</v>
      </c>
      <c r="K92" s="131">
        <f t="shared" si="9"/>
        <v>0</v>
      </c>
      <c r="L92" s="34"/>
      <c r="M92" s="31"/>
      <c r="N92" s="31"/>
    </row>
    <row r="93" spans="1:14" ht="39.950000000000003" customHeight="1" x14ac:dyDescent="0.2">
      <c r="A93" s="3">
        <v>70</v>
      </c>
      <c r="B93" s="127" t="s">
        <v>6</v>
      </c>
      <c r="C93" s="128"/>
      <c r="D93" s="132" t="s">
        <v>6</v>
      </c>
      <c r="E93" s="132" t="s">
        <v>6</v>
      </c>
      <c r="F93" s="129" t="str">
        <f t="shared" si="6"/>
        <v xml:space="preserve"> </v>
      </c>
      <c r="G93" s="130"/>
      <c r="H93" s="119">
        <f t="shared" si="7"/>
        <v>0</v>
      </c>
      <c r="I93" s="130"/>
      <c r="J93" s="119">
        <f t="shared" si="8"/>
        <v>0</v>
      </c>
      <c r="K93" s="131">
        <f t="shared" si="9"/>
        <v>0</v>
      </c>
      <c r="L93" s="34"/>
      <c r="M93" s="31"/>
      <c r="N93" s="31"/>
    </row>
    <row r="94" spans="1:14" ht="39.950000000000003" customHeight="1" x14ac:dyDescent="0.2">
      <c r="A94" s="3">
        <v>71</v>
      </c>
      <c r="B94" s="127" t="s">
        <v>6</v>
      </c>
      <c r="C94" s="128"/>
      <c r="D94" s="132" t="s">
        <v>6</v>
      </c>
      <c r="E94" s="132" t="s">
        <v>6</v>
      </c>
      <c r="F94" s="129" t="str">
        <f t="shared" si="6"/>
        <v xml:space="preserve"> </v>
      </c>
      <c r="G94" s="130"/>
      <c r="H94" s="119">
        <f t="shared" si="7"/>
        <v>0</v>
      </c>
      <c r="I94" s="130"/>
      <c r="J94" s="119">
        <f t="shared" si="8"/>
        <v>0</v>
      </c>
      <c r="K94" s="131">
        <f t="shared" si="9"/>
        <v>0</v>
      </c>
      <c r="L94" s="34"/>
      <c r="M94" s="31"/>
      <c r="N94" s="31"/>
    </row>
    <row r="95" spans="1:14" ht="39.950000000000003" customHeight="1" x14ac:dyDescent="0.2">
      <c r="A95" s="3">
        <v>72</v>
      </c>
      <c r="B95" s="127" t="s">
        <v>6</v>
      </c>
      <c r="C95" s="128"/>
      <c r="D95" s="132" t="s">
        <v>6</v>
      </c>
      <c r="E95" s="132" t="s">
        <v>6</v>
      </c>
      <c r="F95" s="129" t="str">
        <f t="shared" si="6"/>
        <v xml:space="preserve"> </v>
      </c>
      <c r="G95" s="130"/>
      <c r="H95" s="119">
        <f t="shared" si="7"/>
        <v>0</v>
      </c>
      <c r="I95" s="130"/>
      <c r="J95" s="119">
        <f t="shared" si="8"/>
        <v>0</v>
      </c>
      <c r="K95" s="131">
        <f t="shared" si="9"/>
        <v>0</v>
      </c>
      <c r="L95" s="34"/>
      <c r="M95" s="31"/>
      <c r="N95" s="31"/>
    </row>
    <row r="96" spans="1:14" ht="39.950000000000003" customHeight="1" x14ac:dyDescent="0.2">
      <c r="A96" s="3">
        <v>73</v>
      </c>
      <c r="B96" s="127" t="s">
        <v>6</v>
      </c>
      <c r="C96" s="128"/>
      <c r="D96" s="132" t="s">
        <v>6</v>
      </c>
      <c r="E96" s="132" t="s">
        <v>6</v>
      </c>
      <c r="F96" s="129" t="str">
        <f t="shared" si="6"/>
        <v xml:space="preserve"> </v>
      </c>
      <c r="G96" s="130"/>
      <c r="H96" s="119">
        <f t="shared" si="7"/>
        <v>0</v>
      </c>
      <c r="I96" s="130"/>
      <c r="J96" s="119">
        <f t="shared" si="8"/>
        <v>0</v>
      </c>
      <c r="K96" s="131">
        <f t="shared" si="9"/>
        <v>0</v>
      </c>
      <c r="L96" s="34"/>
      <c r="M96" s="31"/>
      <c r="N96" s="31"/>
    </row>
    <row r="97" spans="1:14" ht="39.950000000000003" customHeight="1" x14ac:dyDescent="0.2">
      <c r="A97" s="3">
        <v>74</v>
      </c>
      <c r="B97" s="127" t="s">
        <v>6</v>
      </c>
      <c r="C97" s="128"/>
      <c r="D97" s="132" t="s">
        <v>6</v>
      </c>
      <c r="E97" s="132" t="s">
        <v>6</v>
      </c>
      <c r="F97" s="129" t="str">
        <f t="shared" si="6"/>
        <v xml:space="preserve"> </v>
      </c>
      <c r="G97" s="130"/>
      <c r="H97" s="119">
        <f t="shared" si="7"/>
        <v>0</v>
      </c>
      <c r="I97" s="130"/>
      <c r="J97" s="119">
        <f t="shared" si="8"/>
        <v>0</v>
      </c>
      <c r="K97" s="131">
        <f t="shared" si="9"/>
        <v>0</v>
      </c>
      <c r="L97" s="34"/>
      <c r="M97" s="31"/>
      <c r="N97" s="31"/>
    </row>
    <row r="98" spans="1:14" ht="39.950000000000003" customHeight="1" x14ac:dyDescent="0.2">
      <c r="A98" s="3">
        <v>75</v>
      </c>
      <c r="B98" s="127" t="s">
        <v>6</v>
      </c>
      <c r="C98" s="128"/>
      <c r="D98" s="132" t="s">
        <v>6</v>
      </c>
      <c r="E98" s="132" t="s">
        <v>6</v>
      </c>
      <c r="F98" s="129" t="str">
        <f t="shared" si="6"/>
        <v xml:space="preserve"> </v>
      </c>
      <c r="G98" s="130"/>
      <c r="H98" s="119">
        <f t="shared" si="7"/>
        <v>0</v>
      </c>
      <c r="I98" s="130"/>
      <c r="J98" s="119">
        <f t="shared" si="8"/>
        <v>0</v>
      </c>
      <c r="K98" s="131">
        <f t="shared" si="9"/>
        <v>0</v>
      </c>
      <c r="L98" s="34"/>
      <c r="M98" s="31"/>
      <c r="N98" s="31"/>
    </row>
    <row r="99" spans="1:14" ht="39.950000000000003" customHeight="1" x14ac:dyDescent="0.2">
      <c r="A99" s="3">
        <v>76</v>
      </c>
      <c r="B99" s="127" t="s">
        <v>6</v>
      </c>
      <c r="C99" s="128"/>
      <c r="D99" s="132" t="s">
        <v>6</v>
      </c>
      <c r="E99" s="132" t="s">
        <v>6</v>
      </c>
      <c r="F99" s="129" t="str">
        <f t="shared" si="6"/>
        <v xml:space="preserve"> </v>
      </c>
      <c r="G99" s="130"/>
      <c r="H99" s="119">
        <f t="shared" si="7"/>
        <v>0</v>
      </c>
      <c r="I99" s="130"/>
      <c r="J99" s="119">
        <f t="shared" si="8"/>
        <v>0</v>
      </c>
      <c r="K99" s="131">
        <f t="shared" si="9"/>
        <v>0</v>
      </c>
      <c r="L99" s="34"/>
      <c r="M99" s="31"/>
      <c r="N99" s="31"/>
    </row>
    <row r="100" spans="1:14" ht="39.950000000000003" customHeight="1" x14ac:dyDescent="0.2">
      <c r="A100" s="3">
        <v>77</v>
      </c>
      <c r="B100" s="127" t="s">
        <v>6</v>
      </c>
      <c r="C100" s="128"/>
      <c r="D100" s="132" t="s">
        <v>6</v>
      </c>
      <c r="E100" s="132" t="s">
        <v>6</v>
      </c>
      <c r="F100" s="129" t="str">
        <f t="shared" si="6"/>
        <v xml:space="preserve"> </v>
      </c>
      <c r="G100" s="130"/>
      <c r="H100" s="119">
        <f t="shared" si="7"/>
        <v>0</v>
      </c>
      <c r="I100" s="130"/>
      <c r="J100" s="119">
        <f t="shared" si="8"/>
        <v>0</v>
      </c>
      <c r="K100" s="131">
        <f t="shared" si="9"/>
        <v>0</v>
      </c>
      <c r="L100" s="34"/>
      <c r="M100" s="31"/>
      <c r="N100" s="31"/>
    </row>
    <row r="101" spans="1:14" ht="39.950000000000003" customHeight="1" x14ac:dyDescent="0.2">
      <c r="A101" s="3">
        <v>78</v>
      </c>
      <c r="B101" s="127" t="s">
        <v>6</v>
      </c>
      <c r="C101" s="128"/>
      <c r="D101" s="132" t="s">
        <v>6</v>
      </c>
      <c r="E101" s="132" t="s">
        <v>6</v>
      </c>
      <c r="F101" s="129" t="str">
        <f t="shared" si="6"/>
        <v xml:space="preserve"> </v>
      </c>
      <c r="G101" s="130"/>
      <c r="H101" s="119">
        <f t="shared" si="7"/>
        <v>0</v>
      </c>
      <c r="I101" s="130"/>
      <c r="J101" s="119">
        <f t="shared" si="8"/>
        <v>0</v>
      </c>
      <c r="K101" s="131">
        <f t="shared" si="9"/>
        <v>0</v>
      </c>
      <c r="L101" s="34"/>
      <c r="M101" s="31"/>
      <c r="N101" s="31"/>
    </row>
    <row r="102" spans="1:14" ht="39.950000000000003" customHeight="1" x14ac:dyDescent="0.2">
      <c r="A102" s="3">
        <v>79</v>
      </c>
      <c r="B102" s="127" t="s">
        <v>6</v>
      </c>
      <c r="C102" s="128"/>
      <c r="D102" s="132" t="s">
        <v>6</v>
      </c>
      <c r="E102" s="132" t="s">
        <v>6</v>
      </c>
      <c r="F102" s="129" t="str">
        <f t="shared" si="6"/>
        <v xml:space="preserve"> </v>
      </c>
      <c r="G102" s="130"/>
      <c r="H102" s="119">
        <f t="shared" si="7"/>
        <v>0</v>
      </c>
      <c r="I102" s="130"/>
      <c r="J102" s="119">
        <f t="shared" si="8"/>
        <v>0</v>
      </c>
      <c r="K102" s="131">
        <f t="shared" si="9"/>
        <v>0</v>
      </c>
      <c r="L102" s="34"/>
      <c r="M102" s="31"/>
      <c r="N102" s="31"/>
    </row>
    <row r="103" spans="1:14" ht="39.950000000000003" customHeight="1" x14ac:dyDescent="0.2">
      <c r="A103" s="3">
        <v>80</v>
      </c>
      <c r="B103" s="127" t="s">
        <v>6</v>
      </c>
      <c r="C103" s="128"/>
      <c r="D103" s="132" t="s">
        <v>6</v>
      </c>
      <c r="E103" s="132" t="s">
        <v>6</v>
      </c>
      <c r="F103" s="129" t="str">
        <f t="shared" si="6"/>
        <v xml:space="preserve"> </v>
      </c>
      <c r="G103" s="130"/>
      <c r="H103" s="119">
        <f t="shared" si="7"/>
        <v>0</v>
      </c>
      <c r="I103" s="130"/>
      <c r="J103" s="119">
        <f t="shared" si="8"/>
        <v>0</v>
      </c>
      <c r="K103" s="131">
        <f t="shared" si="9"/>
        <v>0</v>
      </c>
      <c r="L103" s="34"/>
      <c r="M103" s="31"/>
      <c r="N103" s="31"/>
    </row>
    <row r="104" spans="1:14" ht="39.950000000000003" customHeight="1" x14ac:dyDescent="0.2">
      <c r="A104" s="3">
        <v>81</v>
      </c>
      <c r="B104" s="127" t="s">
        <v>6</v>
      </c>
      <c r="C104" s="128"/>
      <c r="D104" s="132" t="s">
        <v>6</v>
      </c>
      <c r="E104" s="132" t="s">
        <v>6</v>
      </c>
      <c r="F104" s="129" t="str">
        <f t="shared" si="6"/>
        <v xml:space="preserve"> </v>
      </c>
      <c r="G104" s="130"/>
      <c r="H104" s="119">
        <f t="shared" si="7"/>
        <v>0</v>
      </c>
      <c r="I104" s="130"/>
      <c r="J104" s="119">
        <f t="shared" si="8"/>
        <v>0</v>
      </c>
      <c r="K104" s="131">
        <f t="shared" si="9"/>
        <v>0</v>
      </c>
      <c r="L104" s="34"/>
      <c r="M104" s="31"/>
      <c r="N104" s="31"/>
    </row>
    <row r="105" spans="1:14" ht="39.950000000000003" customHeight="1" x14ac:dyDescent="0.2">
      <c r="A105" s="3">
        <v>82</v>
      </c>
      <c r="B105" s="127" t="s">
        <v>6</v>
      </c>
      <c r="C105" s="128"/>
      <c r="D105" s="132" t="s">
        <v>6</v>
      </c>
      <c r="E105" s="132" t="s">
        <v>6</v>
      </c>
      <c r="F105" s="129" t="str">
        <f t="shared" si="6"/>
        <v xml:space="preserve"> </v>
      </c>
      <c r="G105" s="130"/>
      <c r="H105" s="119">
        <f t="shared" si="7"/>
        <v>0</v>
      </c>
      <c r="I105" s="130"/>
      <c r="J105" s="119">
        <f t="shared" si="8"/>
        <v>0</v>
      </c>
      <c r="K105" s="131">
        <f t="shared" si="9"/>
        <v>0</v>
      </c>
      <c r="L105" s="34"/>
      <c r="M105" s="31"/>
      <c r="N105" s="31"/>
    </row>
    <row r="106" spans="1:14" ht="39.950000000000003" customHeight="1" x14ac:dyDescent="0.2">
      <c r="A106" s="3">
        <v>83</v>
      </c>
      <c r="B106" s="127" t="s">
        <v>6</v>
      </c>
      <c r="C106" s="128"/>
      <c r="D106" s="132" t="s">
        <v>6</v>
      </c>
      <c r="E106" s="132" t="s">
        <v>6</v>
      </c>
      <c r="F106" s="129" t="str">
        <f t="shared" si="6"/>
        <v xml:space="preserve"> </v>
      </c>
      <c r="G106" s="130"/>
      <c r="H106" s="119">
        <f t="shared" si="7"/>
        <v>0</v>
      </c>
      <c r="I106" s="130"/>
      <c r="J106" s="119">
        <f t="shared" si="8"/>
        <v>0</v>
      </c>
      <c r="K106" s="131">
        <f t="shared" si="9"/>
        <v>0</v>
      </c>
      <c r="L106" s="34"/>
      <c r="M106" s="31"/>
      <c r="N106" s="31"/>
    </row>
    <row r="107" spans="1:14" ht="39.950000000000003" customHeight="1" x14ac:dyDescent="0.2">
      <c r="A107" s="3">
        <v>84</v>
      </c>
      <c r="B107" s="127" t="s">
        <v>6</v>
      </c>
      <c r="C107" s="128"/>
      <c r="D107" s="132" t="s">
        <v>6</v>
      </c>
      <c r="E107" s="132" t="s">
        <v>6</v>
      </c>
      <c r="F107" s="129" t="str">
        <f t="shared" si="6"/>
        <v xml:space="preserve"> </v>
      </c>
      <c r="G107" s="130"/>
      <c r="H107" s="119">
        <f t="shared" si="7"/>
        <v>0</v>
      </c>
      <c r="I107" s="130"/>
      <c r="J107" s="119">
        <f t="shared" si="8"/>
        <v>0</v>
      </c>
      <c r="K107" s="131">
        <f t="shared" si="9"/>
        <v>0</v>
      </c>
      <c r="L107" s="34"/>
      <c r="M107" s="31"/>
      <c r="N107" s="31"/>
    </row>
    <row r="108" spans="1:14" ht="39.950000000000003" customHeight="1" x14ac:dyDescent="0.2">
      <c r="A108" s="3">
        <v>85</v>
      </c>
      <c r="B108" s="127" t="s">
        <v>6</v>
      </c>
      <c r="C108" s="128"/>
      <c r="D108" s="132" t="s">
        <v>6</v>
      </c>
      <c r="E108" s="132" t="s">
        <v>6</v>
      </c>
      <c r="F108" s="129" t="str">
        <f t="shared" si="6"/>
        <v xml:space="preserve"> </v>
      </c>
      <c r="G108" s="130"/>
      <c r="H108" s="119">
        <f t="shared" si="7"/>
        <v>0</v>
      </c>
      <c r="I108" s="130"/>
      <c r="J108" s="119">
        <f t="shared" si="8"/>
        <v>0</v>
      </c>
      <c r="K108" s="131">
        <f t="shared" si="9"/>
        <v>0</v>
      </c>
      <c r="L108" s="34"/>
      <c r="M108" s="31"/>
      <c r="N108" s="31"/>
    </row>
    <row r="109" spans="1:14" ht="39.950000000000003" customHeight="1" x14ac:dyDescent="0.2">
      <c r="A109" s="3">
        <v>86</v>
      </c>
      <c r="B109" s="127" t="s">
        <v>6</v>
      </c>
      <c r="C109" s="128"/>
      <c r="D109" s="132" t="s">
        <v>6</v>
      </c>
      <c r="E109" s="132" t="s">
        <v>6</v>
      </c>
      <c r="F109" s="129" t="str">
        <f t="shared" si="6"/>
        <v xml:space="preserve"> </v>
      </c>
      <c r="G109" s="130"/>
      <c r="H109" s="119">
        <f t="shared" si="7"/>
        <v>0</v>
      </c>
      <c r="I109" s="130"/>
      <c r="J109" s="119">
        <f t="shared" si="8"/>
        <v>0</v>
      </c>
      <c r="K109" s="131">
        <f t="shared" si="9"/>
        <v>0</v>
      </c>
      <c r="L109" s="34"/>
      <c r="M109" s="31"/>
      <c r="N109" s="31"/>
    </row>
    <row r="110" spans="1:14" ht="39.950000000000003" customHeight="1" x14ac:dyDescent="0.2">
      <c r="A110" s="3">
        <v>87</v>
      </c>
      <c r="B110" s="127" t="s">
        <v>6</v>
      </c>
      <c r="C110" s="128"/>
      <c r="D110" s="132" t="s">
        <v>6</v>
      </c>
      <c r="E110" s="132" t="s">
        <v>6</v>
      </c>
      <c r="F110" s="129" t="str">
        <f t="shared" si="6"/>
        <v xml:space="preserve"> </v>
      </c>
      <c r="G110" s="130"/>
      <c r="H110" s="119">
        <f t="shared" si="7"/>
        <v>0</v>
      </c>
      <c r="I110" s="130"/>
      <c r="J110" s="119">
        <f t="shared" si="8"/>
        <v>0</v>
      </c>
      <c r="K110" s="131">
        <f t="shared" si="9"/>
        <v>0</v>
      </c>
      <c r="L110" s="34"/>
      <c r="M110" s="31"/>
      <c r="N110" s="31"/>
    </row>
    <row r="111" spans="1:14" ht="39.950000000000003" customHeight="1" x14ac:dyDescent="0.2">
      <c r="A111" s="3">
        <v>88</v>
      </c>
      <c r="B111" s="127" t="s">
        <v>6</v>
      </c>
      <c r="C111" s="128"/>
      <c r="D111" s="132" t="s">
        <v>6</v>
      </c>
      <c r="E111" s="132" t="s">
        <v>6</v>
      </c>
      <c r="F111" s="129" t="str">
        <f t="shared" si="6"/>
        <v xml:space="preserve"> </v>
      </c>
      <c r="G111" s="130"/>
      <c r="H111" s="119">
        <f t="shared" si="7"/>
        <v>0</v>
      </c>
      <c r="I111" s="130"/>
      <c r="J111" s="119">
        <f t="shared" si="8"/>
        <v>0</v>
      </c>
      <c r="K111" s="131">
        <f t="shared" si="9"/>
        <v>0</v>
      </c>
      <c r="L111" s="34"/>
      <c r="M111" s="31"/>
      <c r="N111" s="31"/>
    </row>
    <row r="112" spans="1:14" ht="39.950000000000003" customHeight="1" x14ac:dyDescent="0.2">
      <c r="A112" s="3">
        <v>89</v>
      </c>
      <c r="B112" s="127" t="s">
        <v>6</v>
      </c>
      <c r="C112" s="128"/>
      <c r="D112" s="132" t="s">
        <v>6</v>
      </c>
      <c r="E112" s="132" t="s">
        <v>6</v>
      </c>
      <c r="F112" s="129" t="str">
        <f t="shared" si="6"/>
        <v xml:space="preserve"> </v>
      </c>
      <c r="G112" s="130"/>
      <c r="H112" s="119">
        <f t="shared" si="7"/>
        <v>0</v>
      </c>
      <c r="I112" s="130"/>
      <c r="J112" s="119">
        <f t="shared" si="8"/>
        <v>0</v>
      </c>
      <c r="K112" s="131">
        <f t="shared" si="9"/>
        <v>0</v>
      </c>
      <c r="L112" s="34"/>
      <c r="M112" s="31"/>
      <c r="N112" s="31"/>
    </row>
    <row r="113" spans="1:14" ht="39.950000000000003" customHeight="1" x14ac:dyDescent="0.2">
      <c r="A113" s="3">
        <v>90</v>
      </c>
      <c r="B113" s="127" t="s">
        <v>6</v>
      </c>
      <c r="C113" s="128"/>
      <c r="D113" s="132" t="s">
        <v>6</v>
      </c>
      <c r="E113" s="132" t="s">
        <v>6</v>
      </c>
      <c r="F113" s="129" t="str">
        <f t="shared" si="6"/>
        <v xml:space="preserve"> </v>
      </c>
      <c r="G113" s="130"/>
      <c r="H113" s="119">
        <f t="shared" si="7"/>
        <v>0</v>
      </c>
      <c r="I113" s="130"/>
      <c r="J113" s="119">
        <f t="shared" si="8"/>
        <v>0</v>
      </c>
      <c r="K113" s="131">
        <f t="shared" si="9"/>
        <v>0</v>
      </c>
      <c r="L113" s="34"/>
      <c r="M113" s="31"/>
      <c r="N113" s="31"/>
    </row>
    <row r="114" spans="1:14" ht="39.950000000000003" customHeight="1" x14ac:dyDescent="0.2">
      <c r="A114" s="3">
        <v>91</v>
      </c>
      <c r="B114" s="127" t="s">
        <v>6</v>
      </c>
      <c r="C114" s="128"/>
      <c r="D114" s="132" t="s">
        <v>6</v>
      </c>
      <c r="E114" s="132" t="s">
        <v>6</v>
      </c>
      <c r="F114" s="129" t="str">
        <f t="shared" si="6"/>
        <v xml:space="preserve"> </v>
      </c>
      <c r="G114" s="130"/>
      <c r="H114" s="119">
        <f t="shared" si="7"/>
        <v>0</v>
      </c>
      <c r="I114" s="130"/>
      <c r="J114" s="119">
        <f t="shared" si="8"/>
        <v>0</v>
      </c>
      <c r="K114" s="131">
        <f t="shared" si="9"/>
        <v>0</v>
      </c>
      <c r="L114" s="34"/>
      <c r="M114" s="31"/>
      <c r="N114" s="31"/>
    </row>
    <row r="115" spans="1:14" ht="39.950000000000003" customHeight="1" x14ac:dyDescent="0.2">
      <c r="A115" s="3">
        <v>92</v>
      </c>
      <c r="B115" s="127" t="s">
        <v>6</v>
      </c>
      <c r="C115" s="128"/>
      <c r="D115" s="132" t="s">
        <v>6</v>
      </c>
      <c r="E115" s="132" t="s">
        <v>6</v>
      </c>
      <c r="F115" s="129" t="str">
        <f t="shared" si="6"/>
        <v xml:space="preserve"> </v>
      </c>
      <c r="G115" s="130"/>
      <c r="H115" s="119">
        <f t="shared" si="7"/>
        <v>0</v>
      </c>
      <c r="I115" s="130"/>
      <c r="J115" s="119">
        <f t="shared" si="8"/>
        <v>0</v>
      </c>
      <c r="K115" s="131">
        <f t="shared" si="9"/>
        <v>0</v>
      </c>
      <c r="L115" s="34"/>
      <c r="M115" s="31"/>
      <c r="N115" s="31"/>
    </row>
    <row r="116" spans="1:14" ht="39.950000000000003" customHeight="1" x14ac:dyDescent="0.2">
      <c r="A116" s="3">
        <v>93</v>
      </c>
      <c r="B116" s="127" t="s">
        <v>6</v>
      </c>
      <c r="C116" s="128"/>
      <c r="D116" s="132" t="s">
        <v>6</v>
      </c>
      <c r="E116" s="132" t="s">
        <v>6</v>
      </c>
      <c r="F116" s="129" t="str">
        <f t="shared" si="6"/>
        <v xml:space="preserve"> </v>
      </c>
      <c r="G116" s="130"/>
      <c r="H116" s="119">
        <f t="shared" si="7"/>
        <v>0</v>
      </c>
      <c r="I116" s="130"/>
      <c r="J116" s="119">
        <f t="shared" si="8"/>
        <v>0</v>
      </c>
      <c r="K116" s="131">
        <f t="shared" si="9"/>
        <v>0</v>
      </c>
      <c r="L116" s="34"/>
      <c r="M116" s="31"/>
      <c r="N116" s="31"/>
    </row>
    <row r="117" spans="1:14" ht="39.950000000000003" customHeight="1" x14ac:dyDescent="0.2">
      <c r="A117" s="3">
        <v>94</v>
      </c>
      <c r="B117" s="127" t="s">
        <v>6</v>
      </c>
      <c r="C117" s="128"/>
      <c r="D117" s="132" t="s">
        <v>6</v>
      </c>
      <c r="E117" s="132" t="s">
        <v>6</v>
      </c>
      <c r="F117" s="129" t="str">
        <f t="shared" si="6"/>
        <v xml:space="preserve"> </v>
      </c>
      <c r="G117" s="130"/>
      <c r="H117" s="119">
        <f t="shared" si="7"/>
        <v>0</v>
      </c>
      <c r="I117" s="130"/>
      <c r="J117" s="119">
        <f t="shared" si="8"/>
        <v>0</v>
      </c>
      <c r="K117" s="131">
        <f t="shared" si="9"/>
        <v>0</v>
      </c>
      <c r="L117" s="34"/>
      <c r="M117" s="31"/>
      <c r="N117" s="31"/>
    </row>
    <row r="118" spans="1:14" ht="39.950000000000003" customHeight="1" x14ac:dyDescent="0.2">
      <c r="A118" s="3">
        <v>95</v>
      </c>
      <c r="B118" s="127" t="s">
        <v>6</v>
      </c>
      <c r="C118" s="128"/>
      <c r="D118" s="132" t="s">
        <v>6</v>
      </c>
      <c r="E118" s="132" t="s">
        <v>6</v>
      </c>
      <c r="F118" s="129" t="str">
        <f t="shared" si="6"/>
        <v xml:space="preserve"> </v>
      </c>
      <c r="G118" s="130"/>
      <c r="H118" s="119">
        <f t="shared" si="7"/>
        <v>0</v>
      </c>
      <c r="I118" s="130"/>
      <c r="J118" s="119">
        <f t="shared" si="8"/>
        <v>0</v>
      </c>
      <c r="K118" s="131">
        <f t="shared" si="9"/>
        <v>0</v>
      </c>
      <c r="L118" s="34"/>
      <c r="M118" s="31"/>
      <c r="N118" s="31"/>
    </row>
    <row r="119" spans="1:14" ht="39.950000000000003" customHeight="1" x14ac:dyDescent="0.2">
      <c r="A119" s="3">
        <v>96</v>
      </c>
      <c r="B119" s="127" t="s">
        <v>6</v>
      </c>
      <c r="C119" s="128"/>
      <c r="D119" s="132" t="s">
        <v>6</v>
      </c>
      <c r="E119" s="132" t="s">
        <v>6</v>
      </c>
      <c r="F119" s="129" t="str">
        <f t="shared" si="6"/>
        <v xml:space="preserve"> </v>
      </c>
      <c r="G119" s="130"/>
      <c r="H119" s="119">
        <f t="shared" si="7"/>
        <v>0</v>
      </c>
      <c r="I119" s="130"/>
      <c r="J119" s="119">
        <f t="shared" si="8"/>
        <v>0</v>
      </c>
      <c r="K119" s="131">
        <f t="shared" si="9"/>
        <v>0</v>
      </c>
      <c r="L119" s="34"/>
      <c r="M119" s="31"/>
      <c r="N119" s="31"/>
    </row>
    <row r="120" spans="1:14" ht="39.950000000000003" customHeight="1" x14ac:dyDescent="0.2">
      <c r="A120" s="3">
        <v>97</v>
      </c>
      <c r="B120" s="127" t="s">
        <v>6</v>
      </c>
      <c r="C120" s="128"/>
      <c r="D120" s="132" t="s">
        <v>6</v>
      </c>
      <c r="E120" s="132" t="s">
        <v>6</v>
      </c>
      <c r="F120" s="129" t="str">
        <f t="shared" si="6"/>
        <v xml:space="preserve"> </v>
      </c>
      <c r="G120" s="130"/>
      <c r="H120" s="119">
        <f t="shared" si="7"/>
        <v>0</v>
      </c>
      <c r="I120" s="130"/>
      <c r="J120" s="119">
        <f t="shared" si="8"/>
        <v>0</v>
      </c>
      <c r="K120" s="131">
        <f t="shared" si="9"/>
        <v>0</v>
      </c>
      <c r="L120" s="34"/>
      <c r="M120" s="31"/>
      <c r="N120" s="31"/>
    </row>
    <row r="121" spans="1:14" ht="39.950000000000003" customHeight="1" x14ac:dyDescent="0.2">
      <c r="A121" s="3">
        <v>98</v>
      </c>
      <c r="B121" s="127" t="s">
        <v>6</v>
      </c>
      <c r="C121" s="128"/>
      <c r="D121" s="132" t="s">
        <v>6</v>
      </c>
      <c r="E121" s="132" t="s">
        <v>6</v>
      </c>
      <c r="F121" s="129" t="str">
        <f t="shared" si="6"/>
        <v xml:space="preserve"> </v>
      </c>
      <c r="G121" s="130"/>
      <c r="H121" s="119">
        <f t="shared" si="7"/>
        <v>0</v>
      </c>
      <c r="I121" s="130"/>
      <c r="J121" s="119">
        <f t="shared" si="8"/>
        <v>0</v>
      </c>
      <c r="K121" s="131">
        <f t="shared" si="9"/>
        <v>0</v>
      </c>
      <c r="L121" s="34"/>
      <c r="M121" s="31"/>
      <c r="N121" s="31"/>
    </row>
    <row r="122" spans="1:14" ht="39.950000000000003" customHeight="1" x14ac:dyDescent="0.2">
      <c r="A122" s="3">
        <v>99</v>
      </c>
      <c r="B122" s="127" t="s">
        <v>6</v>
      </c>
      <c r="C122" s="128"/>
      <c r="D122" s="132" t="s">
        <v>6</v>
      </c>
      <c r="E122" s="132" t="s">
        <v>6</v>
      </c>
      <c r="F122" s="129" t="str">
        <f t="shared" si="6"/>
        <v xml:space="preserve"> </v>
      </c>
      <c r="G122" s="130"/>
      <c r="H122" s="119">
        <f t="shared" si="7"/>
        <v>0</v>
      </c>
      <c r="I122" s="130"/>
      <c r="J122" s="119">
        <f t="shared" si="8"/>
        <v>0</v>
      </c>
      <c r="K122" s="131">
        <f t="shared" si="9"/>
        <v>0</v>
      </c>
      <c r="L122" s="34"/>
      <c r="M122" s="31"/>
      <c r="N122" s="31"/>
    </row>
    <row r="123" spans="1:14" ht="39.950000000000003" customHeight="1" x14ac:dyDescent="0.2">
      <c r="A123" s="3">
        <v>100</v>
      </c>
      <c r="B123" s="127" t="s">
        <v>6</v>
      </c>
      <c r="C123" s="128"/>
      <c r="D123" s="132" t="s">
        <v>6</v>
      </c>
      <c r="E123" s="132" t="s">
        <v>6</v>
      </c>
      <c r="F123" s="129" t="str">
        <f t="shared" si="6"/>
        <v xml:space="preserve"> </v>
      </c>
      <c r="G123" s="130"/>
      <c r="H123" s="119">
        <f t="shared" si="7"/>
        <v>0</v>
      </c>
      <c r="I123" s="130"/>
      <c r="J123" s="119">
        <f t="shared" si="8"/>
        <v>0</v>
      </c>
      <c r="K123" s="131">
        <f t="shared" si="9"/>
        <v>0</v>
      </c>
      <c r="L123" s="34"/>
      <c r="M123" s="31"/>
      <c r="N123" s="31"/>
    </row>
    <row r="124" spans="1:14" ht="39.950000000000003" customHeight="1" x14ac:dyDescent="0.2">
      <c r="A124" s="3">
        <v>101</v>
      </c>
      <c r="B124" s="127" t="s">
        <v>6</v>
      </c>
      <c r="C124" s="128"/>
      <c r="D124" s="132" t="s">
        <v>6</v>
      </c>
      <c r="E124" s="132" t="s">
        <v>6</v>
      </c>
      <c r="F124" s="129" t="str">
        <f t="shared" si="6"/>
        <v xml:space="preserve"> </v>
      </c>
      <c r="G124" s="130"/>
      <c r="H124" s="119">
        <f t="shared" si="7"/>
        <v>0</v>
      </c>
      <c r="I124" s="130"/>
      <c r="J124" s="119">
        <f t="shared" si="8"/>
        <v>0</v>
      </c>
      <c r="K124" s="131">
        <f t="shared" si="9"/>
        <v>0</v>
      </c>
      <c r="L124" s="34"/>
      <c r="M124" s="31"/>
      <c r="N124" s="31"/>
    </row>
    <row r="125" spans="1:14" ht="39.950000000000003" customHeight="1" x14ac:dyDescent="0.2">
      <c r="A125" s="3">
        <v>102</v>
      </c>
      <c r="B125" s="127" t="s">
        <v>6</v>
      </c>
      <c r="C125" s="128"/>
      <c r="D125" s="132" t="s">
        <v>6</v>
      </c>
      <c r="E125" s="132" t="s">
        <v>6</v>
      </c>
      <c r="F125" s="129" t="str">
        <f t="shared" si="6"/>
        <v xml:space="preserve"> </v>
      </c>
      <c r="G125" s="130"/>
      <c r="H125" s="119">
        <f t="shared" si="7"/>
        <v>0</v>
      </c>
      <c r="I125" s="130"/>
      <c r="J125" s="119">
        <f t="shared" si="8"/>
        <v>0</v>
      </c>
      <c r="K125" s="131">
        <f t="shared" si="9"/>
        <v>0</v>
      </c>
      <c r="L125" s="34"/>
      <c r="M125" s="31"/>
      <c r="N125" s="31"/>
    </row>
    <row r="126" spans="1:14" ht="39.950000000000003" customHeight="1" x14ac:dyDescent="0.2">
      <c r="A126" s="3">
        <v>103</v>
      </c>
      <c r="B126" s="127" t="s">
        <v>6</v>
      </c>
      <c r="C126" s="128"/>
      <c r="D126" s="132" t="s">
        <v>6</v>
      </c>
      <c r="E126" s="132" t="s">
        <v>6</v>
      </c>
      <c r="F126" s="129" t="str">
        <f t="shared" si="6"/>
        <v xml:space="preserve"> </v>
      </c>
      <c r="G126" s="130"/>
      <c r="H126" s="119">
        <f t="shared" si="7"/>
        <v>0</v>
      </c>
      <c r="I126" s="130"/>
      <c r="J126" s="119">
        <f t="shared" si="8"/>
        <v>0</v>
      </c>
      <c r="K126" s="131">
        <f t="shared" si="9"/>
        <v>0</v>
      </c>
      <c r="L126" s="34"/>
      <c r="M126" s="31"/>
      <c r="N126" s="31"/>
    </row>
    <row r="127" spans="1:14" ht="39.950000000000003" customHeight="1" x14ac:dyDescent="0.2">
      <c r="A127" s="3">
        <v>104</v>
      </c>
      <c r="B127" s="127" t="s">
        <v>6</v>
      </c>
      <c r="C127" s="128"/>
      <c r="D127" s="132" t="s">
        <v>6</v>
      </c>
      <c r="E127" s="132" t="s">
        <v>6</v>
      </c>
      <c r="F127" s="129" t="str">
        <f t="shared" si="6"/>
        <v xml:space="preserve"> </v>
      </c>
      <c r="G127" s="130"/>
      <c r="H127" s="119">
        <f t="shared" si="7"/>
        <v>0</v>
      </c>
      <c r="I127" s="130"/>
      <c r="J127" s="119">
        <f t="shared" si="8"/>
        <v>0</v>
      </c>
      <c r="K127" s="131">
        <f t="shared" si="9"/>
        <v>0</v>
      </c>
      <c r="L127" s="34"/>
      <c r="M127" s="31"/>
      <c r="N127" s="31"/>
    </row>
    <row r="128" spans="1:14" ht="39.950000000000003" customHeight="1" x14ac:dyDescent="0.2">
      <c r="A128" s="3">
        <v>105</v>
      </c>
      <c r="B128" s="127" t="s">
        <v>6</v>
      </c>
      <c r="C128" s="128"/>
      <c r="D128" s="132" t="s">
        <v>6</v>
      </c>
      <c r="E128" s="132" t="s">
        <v>6</v>
      </c>
      <c r="F128" s="129" t="str">
        <f t="shared" si="6"/>
        <v xml:space="preserve"> </v>
      </c>
      <c r="G128" s="130"/>
      <c r="H128" s="119">
        <f t="shared" si="7"/>
        <v>0</v>
      </c>
      <c r="I128" s="130"/>
      <c r="J128" s="119">
        <f t="shared" si="8"/>
        <v>0</v>
      </c>
      <c r="K128" s="131">
        <f t="shared" si="9"/>
        <v>0</v>
      </c>
      <c r="L128" s="34"/>
      <c r="M128" s="31"/>
      <c r="N128" s="31"/>
    </row>
    <row r="129" spans="1:14" ht="39.950000000000003" customHeight="1" x14ac:dyDescent="0.2">
      <c r="A129" s="3">
        <v>106</v>
      </c>
      <c r="B129" s="127" t="s">
        <v>6</v>
      </c>
      <c r="C129" s="128"/>
      <c r="D129" s="132" t="s">
        <v>6</v>
      </c>
      <c r="E129" s="132" t="s">
        <v>6</v>
      </c>
      <c r="F129" s="129" t="str">
        <f t="shared" si="6"/>
        <v xml:space="preserve"> </v>
      </c>
      <c r="G129" s="130"/>
      <c r="H129" s="119">
        <f t="shared" si="7"/>
        <v>0</v>
      </c>
      <c r="I129" s="130"/>
      <c r="J129" s="119">
        <f t="shared" si="8"/>
        <v>0</v>
      </c>
      <c r="K129" s="131">
        <f t="shared" si="9"/>
        <v>0</v>
      </c>
      <c r="L129" s="34"/>
      <c r="M129" s="31"/>
      <c r="N129" s="31"/>
    </row>
    <row r="130" spans="1:14" ht="39.950000000000003" customHeight="1" x14ac:dyDescent="0.2">
      <c r="A130" s="3">
        <v>107</v>
      </c>
      <c r="B130" s="127" t="s">
        <v>6</v>
      </c>
      <c r="C130" s="128"/>
      <c r="D130" s="132" t="s">
        <v>6</v>
      </c>
      <c r="E130" s="132" t="s">
        <v>6</v>
      </c>
      <c r="F130" s="129" t="str">
        <f t="shared" si="6"/>
        <v xml:space="preserve"> </v>
      </c>
      <c r="G130" s="130"/>
      <c r="H130" s="119">
        <f t="shared" si="7"/>
        <v>0</v>
      </c>
      <c r="I130" s="130"/>
      <c r="J130" s="119">
        <f t="shared" si="8"/>
        <v>0</v>
      </c>
      <c r="K130" s="131">
        <f t="shared" si="9"/>
        <v>0</v>
      </c>
      <c r="L130" s="34"/>
      <c r="M130" s="31"/>
      <c r="N130" s="31"/>
    </row>
    <row r="131" spans="1:14" ht="39.950000000000003" customHeight="1" x14ac:dyDescent="0.2">
      <c r="A131" s="3">
        <v>108</v>
      </c>
      <c r="B131" s="127" t="s">
        <v>6</v>
      </c>
      <c r="C131" s="128"/>
      <c r="D131" s="132" t="s">
        <v>6</v>
      </c>
      <c r="E131" s="132" t="s">
        <v>6</v>
      </c>
      <c r="F131" s="129" t="str">
        <f t="shared" si="6"/>
        <v xml:space="preserve"> </v>
      </c>
      <c r="G131" s="130"/>
      <c r="H131" s="119">
        <f t="shared" si="7"/>
        <v>0</v>
      </c>
      <c r="I131" s="130"/>
      <c r="J131" s="119">
        <f t="shared" si="8"/>
        <v>0</v>
      </c>
      <c r="K131" s="131">
        <f t="shared" si="9"/>
        <v>0</v>
      </c>
      <c r="L131" s="34"/>
      <c r="M131" s="31"/>
      <c r="N131" s="31"/>
    </row>
    <row r="132" spans="1:14" ht="39.950000000000003" customHeight="1" x14ac:dyDescent="0.2">
      <c r="A132" s="3">
        <v>109</v>
      </c>
      <c r="B132" s="127" t="s">
        <v>6</v>
      </c>
      <c r="C132" s="128"/>
      <c r="D132" s="132" t="s">
        <v>6</v>
      </c>
      <c r="E132" s="132" t="s">
        <v>6</v>
      </c>
      <c r="F132" s="129" t="str">
        <f t="shared" si="6"/>
        <v xml:space="preserve"> </v>
      </c>
      <c r="G132" s="130"/>
      <c r="H132" s="119">
        <f t="shared" si="7"/>
        <v>0</v>
      </c>
      <c r="I132" s="130"/>
      <c r="J132" s="119">
        <f t="shared" si="8"/>
        <v>0</v>
      </c>
      <c r="K132" s="131">
        <f t="shared" si="9"/>
        <v>0</v>
      </c>
      <c r="L132" s="34"/>
      <c r="M132" s="31"/>
      <c r="N132" s="31"/>
    </row>
    <row r="133" spans="1:14" ht="39.950000000000003" customHeight="1" x14ac:dyDescent="0.2">
      <c r="A133" s="3">
        <v>110</v>
      </c>
      <c r="B133" s="127" t="s">
        <v>6</v>
      </c>
      <c r="C133" s="128"/>
      <c r="D133" s="132" t="s">
        <v>6</v>
      </c>
      <c r="E133" s="132" t="s">
        <v>6</v>
      </c>
      <c r="F133" s="129" t="str">
        <f t="shared" si="6"/>
        <v xml:space="preserve"> </v>
      </c>
      <c r="G133" s="130"/>
      <c r="H133" s="119">
        <f t="shared" si="7"/>
        <v>0</v>
      </c>
      <c r="I133" s="130"/>
      <c r="J133" s="119">
        <f t="shared" si="8"/>
        <v>0</v>
      </c>
      <c r="K133" s="131">
        <f t="shared" si="9"/>
        <v>0</v>
      </c>
      <c r="L133" s="34"/>
      <c r="M133" s="31"/>
      <c r="N133" s="31"/>
    </row>
    <row r="134" spans="1:14" ht="39.950000000000003" customHeight="1" x14ac:dyDescent="0.2">
      <c r="A134" s="3">
        <v>111</v>
      </c>
      <c r="B134" s="127" t="s">
        <v>6</v>
      </c>
      <c r="C134" s="128"/>
      <c r="D134" s="132" t="s">
        <v>6</v>
      </c>
      <c r="E134" s="132" t="s">
        <v>6</v>
      </c>
      <c r="F134" s="129" t="str">
        <f t="shared" si="6"/>
        <v xml:space="preserve"> </v>
      </c>
      <c r="G134" s="130"/>
      <c r="H134" s="119">
        <f t="shared" si="7"/>
        <v>0</v>
      </c>
      <c r="I134" s="130"/>
      <c r="J134" s="119">
        <f t="shared" si="8"/>
        <v>0</v>
      </c>
      <c r="K134" s="131">
        <f t="shared" si="9"/>
        <v>0</v>
      </c>
      <c r="L134" s="34"/>
      <c r="M134" s="31"/>
      <c r="N134" s="31"/>
    </row>
    <row r="135" spans="1:14" ht="39.950000000000003" customHeight="1" x14ac:dyDescent="0.2">
      <c r="A135" s="3">
        <v>112</v>
      </c>
      <c r="B135" s="127" t="s">
        <v>6</v>
      </c>
      <c r="C135" s="128"/>
      <c r="D135" s="132" t="s">
        <v>6</v>
      </c>
      <c r="E135" s="132" t="s">
        <v>6</v>
      </c>
      <c r="F135" s="129" t="str">
        <f t="shared" si="6"/>
        <v xml:space="preserve"> </v>
      </c>
      <c r="G135" s="130"/>
      <c r="H135" s="119">
        <f t="shared" si="7"/>
        <v>0</v>
      </c>
      <c r="I135" s="130"/>
      <c r="J135" s="119">
        <f t="shared" si="8"/>
        <v>0</v>
      </c>
      <c r="K135" s="131">
        <f t="shared" si="9"/>
        <v>0</v>
      </c>
      <c r="L135" s="34"/>
      <c r="M135" s="31"/>
      <c r="N135" s="31"/>
    </row>
    <row r="136" spans="1:14" ht="39.950000000000003" customHeight="1" x14ac:dyDescent="0.2">
      <c r="A136" s="3">
        <v>113</v>
      </c>
      <c r="B136" s="127" t="s">
        <v>6</v>
      </c>
      <c r="C136" s="128"/>
      <c r="D136" s="132" t="s">
        <v>6</v>
      </c>
      <c r="E136" s="132" t="s">
        <v>6</v>
      </c>
      <c r="F136" s="129" t="str">
        <f t="shared" si="6"/>
        <v xml:space="preserve"> </v>
      </c>
      <c r="G136" s="130"/>
      <c r="H136" s="119">
        <f t="shared" si="7"/>
        <v>0</v>
      </c>
      <c r="I136" s="130"/>
      <c r="J136" s="119">
        <f t="shared" si="8"/>
        <v>0</v>
      </c>
      <c r="K136" s="131">
        <f t="shared" si="9"/>
        <v>0</v>
      </c>
      <c r="L136" s="34"/>
      <c r="M136" s="31"/>
      <c r="N136" s="31"/>
    </row>
    <row r="137" spans="1:14" ht="39.950000000000003" customHeight="1" x14ac:dyDescent="0.2">
      <c r="A137" s="3">
        <v>114</v>
      </c>
      <c r="B137" s="127" t="s">
        <v>6</v>
      </c>
      <c r="C137" s="128"/>
      <c r="D137" s="132" t="s">
        <v>6</v>
      </c>
      <c r="E137" s="132" t="s">
        <v>6</v>
      </c>
      <c r="F137" s="129" t="str">
        <f t="shared" si="6"/>
        <v xml:space="preserve"> </v>
      </c>
      <c r="G137" s="130"/>
      <c r="H137" s="119">
        <f t="shared" si="7"/>
        <v>0</v>
      </c>
      <c r="I137" s="130"/>
      <c r="J137" s="119">
        <f t="shared" si="8"/>
        <v>0</v>
      </c>
      <c r="K137" s="131">
        <f t="shared" si="9"/>
        <v>0</v>
      </c>
      <c r="L137" s="34"/>
      <c r="M137" s="31"/>
      <c r="N137" s="31"/>
    </row>
    <row r="138" spans="1:14" ht="39.950000000000003" customHeight="1" x14ac:dyDescent="0.2">
      <c r="A138" s="3">
        <v>115</v>
      </c>
      <c r="B138" s="127" t="s">
        <v>6</v>
      </c>
      <c r="C138" s="128"/>
      <c r="D138" s="132" t="s">
        <v>6</v>
      </c>
      <c r="E138" s="132" t="s">
        <v>6</v>
      </c>
      <c r="F138" s="129" t="str">
        <f t="shared" si="6"/>
        <v xml:space="preserve"> </v>
      </c>
      <c r="G138" s="130"/>
      <c r="H138" s="119">
        <f t="shared" si="7"/>
        <v>0</v>
      </c>
      <c r="I138" s="130"/>
      <c r="J138" s="119">
        <f t="shared" si="8"/>
        <v>0</v>
      </c>
      <c r="K138" s="131">
        <f t="shared" si="9"/>
        <v>0</v>
      </c>
      <c r="L138" s="34"/>
      <c r="M138" s="31"/>
      <c r="N138" s="31"/>
    </row>
    <row r="139" spans="1:14" ht="39.950000000000003" customHeight="1" x14ac:dyDescent="0.2">
      <c r="A139" s="3">
        <v>116</v>
      </c>
      <c r="B139" s="127" t="s">
        <v>6</v>
      </c>
      <c r="C139" s="128"/>
      <c r="D139" s="132" t="s">
        <v>6</v>
      </c>
      <c r="E139" s="132" t="s">
        <v>6</v>
      </c>
      <c r="F139" s="129" t="str">
        <f t="shared" si="6"/>
        <v xml:space="preserve"> </v>
      </c>
      <c r="G139" s="130"/>
      <c r="H139" s="119">
        <f t="shared" si="7"/>
        <v>0</v>
      </c>
      <c r="I139" s="130"/>
      <c r="J139" s="119">
        <f t="shared" si="8"/>
        <v>0</v>
      </c>
      <c r="K139" s="131">
        <f t="shared" si="9"/>
        <v>0</v>
      </c>
      <c r="L139" s="34"/>
      <c r="M139" s="31"/>
      <c r="N139" s="31"/>
    </row>
    <row r="140" spans="1:14" ht="39.950000000000003" customHeight="1" x14ac:dyDescent="0.2">
      <c r="A140" s="3">
        <v>117</v>
      </c>
      <c r="B140" s="127" t="s">
        <v>6</v>
      </c>
      <c r="C140" s="128"/>
      <c r="D140" s="132" t="s">
        <v>6</v>
      </c>
      <c r="E140" s="132" t="s">
        <v>6</v>
      </c>
      <c r="F140" s="129" t="str">
        <f t="shared" si="6"/>
        <v xml:space="preserve"> </v>
      </c>
      <c r="G140" s="130"/>
      <c r="H140" s="119">
        <f t="shared" si="7"/>
        <v>0</v>
      </c>
      <c r="I140" s="130"/>
      <c r="J140" s="119">
        <f t="shared" si="8"/>
        <v>0</v>
      </c>
      <c r="K140" s="131">
        <f t="shared" si="9"/>
        <v>0</v>
      </c>
      <c r="L140" s="34"/>
      <c r="M140" s="31"/>
      <c r="N140" s="31"/>
    </row>
    <row r="141" spans="1:14" ht="39.950000000000003" customHeight="1" x14ac:dyDescent="0.2">
      <c r="A141" s="3">
        <v>118</v>
      </c>
      <c r="B141" s="127" t="s">
        <v>6</v>
      </c>
      <c r="C141" s="128"/>
      <c r="D141" s="132" t="s">
        <v>6</v>
      </c>
      <c r="E141" s="132" t="s">
        <v>6</v>
      </c>
      <c r="F141" s="129" t="str">
        <f t="shared" si="6"/>
        <v xml:space="preserve"> </v>
      </c>
      <c r="G141" s="130"/>
      <c r="H141" s="119">
        <f t="shared" si="7"/>
        <v>0</v>
      </c>
      <c r="I141" s="130"/>
      <c r="J141" s="119">
        <f t="shared" si="8"/>
        <v>0</v>
      </c>
      <c r="K141" s="131">
        <f t="shared" si="9"/>
        <v>0</v>
      </c>
      <c r="L141" s="34"/>
      <c r="M141" s="31"/>
      <c r="N141" s="31"/>
    </row>
    <row r="142" spans="1:14" ht="39.950000000000003" customHeight="1" x14ac:dyDescent="0.2">
      <c r="A142" s="3">
        <v>119</v>
      </c>
      <c r="B142" s="127" t="s">
        <v>6</v>
      </c>
      <c r="C142" s="128"/>
      <c r="D142" s="132" t="s">
        <v>6</v>
      </c>
      <c r="E142" s="132" t="s">
        <v>6</v>
      </c>
      <c r="F142" s="129" t="str">
        <f t="shared" si="6"/>
        <v xml:space="preserve"> </v>
      </c>
      <c r="G142" s="130"/>
      <c r="H142" s="119">
        <f t="shared" si="7"/>
        <v>0</v>
      </c>
      <c r="I142" s="130"/>
      <c r="J142" s="119">
        <f t="shared" si="8"/>
        <v>0</v>
      </c>
      <c r="K142" s="131">
        <f t="shared" si="9"/>
        <v>0</v>
      </c>
      <c r="L142" s="34"/>
      <c r="M142" s="31"/>
      <c r="N142" s="31"/>
    </row>
    <row r="143" spans="1:14" ht="39.950000000000003" customHeight="1" x14ac:dyDescent="0.2">
      <c r="A143" s="3">
        <v>120</v>
      </c>
      <c r="B143" s="127" t="s">
        <v>6</v>
      </c>
      <c r="C143" s="128"/>
      <c r="D143" s="132" t="s">
        <v>6</v>
      </c>
      <c r="E143" s="132" t="s">
        <v>6</v>
      </c>
      <c r="F143" s="129" t="str">
        <f t="shared" si="6"/>
        <v xml:space="preserve"> </v>
      </c>
      <c r="G143" s="130"/>
      <c r="H143" s="119">
        <f t="shared" si="7"/>
        <v>0</v>
      </c>
      <c r="I143" s="130"/>
      <c r="J143" s="119">
        <f t="shared" si="8"/>
        <v>0</v>
      </c>
      <c r="K143" s="131">
        <f t="shared" si="9"/>
        <v>0</v>
      </c>
      <c r="L143" s="34"/>
      <c r="M143" s="31"/>
      <c r="N143" s="31"/>
    </row>
    <row r="144" spans="1:14" ht="39.950000000000003" customHeight="1" x14ac:dyDescent="0.2">
      <c r="A144" s="3">
        <v>121</v>
      </c>
      <c r="B144" s="127" t="s">
        <v>6</v>
      </c>
      <c r="C144" s="128"/>
      <c r="D144" s="132" t="s">
        <v>6</v>
      </c>
      <c r="E144" s="132" t="s">
        <v>6</v>
      </c>
      <c r="F144" s="129" t="str">
        <f t="shared" si="6"/>
        <v xml:space="preserve"> </v>
      </c>
      <c r="G144" s="130"/>
      <c r="H144" s="119">
        <f t="shared" si="7"/>
        <v>0</v>
      </c>
      <c r="I144" s="130"/>
      <c r="J144" s="119">
        <f t="shared" si="8"/>
        <v>0</v>
      </c>
      <c r="K144" s="131">
        <f t="shared" si="9"/>
        <v>0</v>
      </c>
      <c r="L144" s="34"/>
      <c r="M144" s="31"/>
      <c r="N144" s="31"/>
    </row>
    <row r="145" spans="1:14" ht="39.950000000000003" customHeight="1" x14ac:dyDescent="0.2">
      <c r="A145" s="3">
        <v>122</v>
      </c>
      <c r="B145" s="127" t="s">
        <v>6</v>
      </c>
      <c r="C145" s="128"/>
      <c r="D145" s="132" t="s">
        <v>6</v>
      </c>
      <c r="E145" s="132" t="s">
        <v>6</v>
      </c>
      <c r="F145" s="129" t="str">
        <f t="shared" si="6"/>
        <v xml:space="preserve"> </v>
      </c>
      <c r="G145" s="130"/>
      <c r="H145" s="119">
        <f t="shared" si="7"/>
        <v>0</v>
      </c>
      <c r="I145" s="130"/>
      <c r="J145" s="119">
        <f t="shared" si="8"/>
        <v>0</v>
      </c>
      <c r="K145" s="131">
        <f t="shared" si="9"/>
        <v>0</v>
      </c>
      <c r="L145" s="34"/>
      <c r="M145" s="31"/>
      <c r="N145" s="31"/>
    </row>
    <row r="146" spans="1:14" ht="39.950000000000003" customHeight="1" x14ac:dyDescent="0.2">
      <c r="A146" s="3">
        <v>123</v>
      </c>
      <c r="B146" s="127" t="s">
        <v>6</v>
      </c>
      <c r="C146" s="128"/>
      <c r="D146" s="132" t="s">
        <v>6</v>
      </c>
      <c r="E146" s="132" t="s">
        <v>6</v>
      </c>
      <c r="F146" s="129" t="str">
        <f t="shared" si="6"/>
        <v xml:space="preserve"> </v>
      </c>
      <c r="G146" s="130"/>
      <c r="H146" s="119">
        <f t="shared" si="7"/>
        <v>0</v>
      </c>
      <c r="I146" s="130"/>
      <c r="J146" s="119">
        <f t="shared" si="8"/>
        <v>0</v>
      </c>
      <c r="K146" s="131">
        <f t="shared" si="9"/>
        <v>0</v>
      </c>
      <c r="L146" s="34"/>
      <c r="M146" s="31"/>
      <c r="N146" s="31"/>
    </row>
    <row r="147" spans="1:14" ht="39.950000000000003" customHeight="1" x14ac:dyDescent="0.2">
      <c r="A147" s="3">
        <v>124</v>
      </c>
      <c r="B147" s="127" t="s">
        <v>6</v>
      </c>
      <c r="C147" s="128"/>
      <c r="D147" s="132" t="s">
        <v>6</v>
      </c>
      <c r="E147" s="132" t="s">
        <v>6</v>
      </c>
      <c r="F147" s="129" t="str">
        <f t="shared" si="6"/>
        <v xml:space="preserve"> </v>
      </c>
      <c r="G147" s="130"/>
      <c r="H147" s="119">
        <f t="shared" si="7"/>
        <v>0</v>
      </c>
      <c r="I147" s="130"/>
      <c r="J147" s="119">
        <f t="shared" si="8"/>
        <v>0</v>
      </c>
      <c r="K147" s="131">
        <f t="shared" si="9"/>
        <v>0</v>
      </c>
      <c r="L147" s="34"/>
      <c r="M147" s="31"/>
      <c r="N147" s="31"/>
    </row>
    <row r="148" spans="1:14" ht="39.950000000000003" customHeight="1" x14ac:dyDescent="0.2">
      <c r="A148" s="3">
        <v>125</v>
      </c>
      <c r="B148" s="127" t="s">
        <v>6</v>
      </c>
      <c r="C148" s="128"/>
      <c r="D148" s="132" t="s">
        <v>6</v>
      </c>
      <c r="E148" s="132" t="s">
        <v>6</v>
      </c>
      <c r="F148" s="129" t="str">
        <f t="shared" si="6"/>
        <v xml:space="preserve"> </v>
      </c>
      <c r="G148" s="130"/>
      <c r="H148" s="119">
        <f t="shared" si="7"/>
        <v>0</v>
      </c>
      <c r="I148" s="130"/>
      <c r="J148" s="119">
        <f t="shared" si="8"/>
        <v>0</v>
      </c>
      <c r="K148" s="131">
        <f t="shared" si="9"/>
        <v>0</v>
      </c>
      <c r="L148" s="34"/>
      <c r="M148" s="31"/>
      <c r="N148" s="31"/>
    </row>
    <row r="149" spans="1:14" ht="39.950000000000003" customHeight="1" x14ac:dyDescent="0.2">
      <c r="A149" s="3">
        <v>126</v>
      </c>
      <c r="B149" s="127" t="s">
        <v>6</v>
      </c>
      <c r="C149" s="128"/>
      <c r="D149" s="132" t="s">
        <v>6</v>
      </c>
      <c r="E149" s="132" t="s">
        <v>6</v>
      </c>
      <c r="F149" s="129" t="str">
        <f t="shared" si="6"/>
        <v xml:space="preserve"> </v>
      </c>
      <c r="G149" s="130"/>
      <c r="H149" s="119">
        <f t="shared" si="7"/>
        <v>0</v>
      </c>
      <c r="I149" s="130"/>
      <c r="J149" s="119">
        <f t="shared" si="8"/>
        <v>0</v>
      </c>
      <c r="K149" s="131">
        <f t="shared" si="9"/>
        <v>0</v>
      </c>
      <c r="L149" s="34"/>
      <c r="M149" s="31"/>
      <c r="N149" s="31"/>
    </row>
    <row r="150" spans="1:14" ht="39.950000000000003" customHeight="1" x14ac:dyDescent="0.2">
      <c r="A150" s="3">
        <v>127</v>
      </c>
      <c r="B150" s="127" t="s">
        <v>6</v>
      </c>
      <c r="C150" s="128"/>
      <c r="D150" s="132" t="s">
        <v>6</v>
      </c>
      <c r="E150" s="132" t="s">
        <v>6</v>
      </c>
      <c r="F150" s="129" t="str">
        <f t="shared" si="6"/>
        <v xml:space="preserve"> </v>
      </c>
      <c r="G150" s="130"/>
      <c r="H150" s="119">
        <f t="shared" si="7"/>
        <v>0</v>
      </c>
      <c r="I150" s="130"/>
      <c r="J150" s="119">
        <f t="shared" si="8"/>
        <v>0</v>
      </c>
      <c r="K150" s="131">
        <f t="shared" si="9"/>
        <v>0</v>
      </c>
      <c r="L150" s="34"/>
      <c r="M150" s="31"/>
      <c r="N150" s="31"/>
    </row>
    <row r="151" spans="1:14" ht="39.950000000000003" customHeight="1" x14ac:dyDescent="0.2">
      <c r="A151" s="3">
        <v>128</v>
      </c>
      <c r="B151" s="127" t="s">
        <v>6</v>
      </c>
      <c r="C151" s="128"/>
      <c r="D151" s="132" t="s">
        <v>6</v>
      </c>
      <c r="E151" s="132" t="s">
        <v>6</v>
      </c>
      <c r="F151" s="129" t="str">
        <f t="shared" si="6"/>
        <v xml:space="preserve"> </v>
      </c>
      <c r="G151" s="130"/>
      <c r="H151" s="119">
        <f t="shared" si="7"/>
        <v>0</v>
      </c>
      <c r="I151" s="130"/>
      <c r="J151" s="119">
        <f t="shared" si="8"/>
        <v>0</v>
      </c>
      <c r="K151" s="131">
        <f t="shared" si="9"/>
        <v>0</v>
      </c>
      <c r="L151" s="34"/>
      <c r="M151" s="31"/>
      <c r="N151" s="31"/>
    </row>
    <row r="152" spans="1:14" ht="39.950000000000003" customHeight="1" x14ac:dyDescent="0.2">
      <c r="A152" s="3">
        <v>129</v>
      </c>
      <c r="B152" s="127" t="s">
        <v>6</v>
      </c>
      <c r="C152" s="128"/>
      <c r="D152" s="132" t="s">
        <v>6</v>
      </c>
      <c r="E152" s="132" t="s">
        <v>6</v>
      </c>
      <c r="F152" s="129" t="str">
        <f t="shared" si="6"/>
        <v xml:space="preserve"> </v>
      </c>
      <c r="G152" s="130"/>
      <c r="H152" s="119">
        <f t="shared" si="7"/>
        <v>0</v>
      </c>
      <c r="I152" s="130"/>
      <c r="J152" s="119">
        <f t="shared" si="8"/>
        <v>0</v>
      </c>
      <c r="K152" s="131">
        <f t="shared" si="9"/>
        <v>0</v>
      </c>
      <c r="L152" s="34"/>
      <c r="M152" s="31"/>
      <c r="N152" s="31"/>
    </row>
    <row r="153" spans="1:14" ht="39.950000000000003" customHeight="1" x14ac:dyDescent="0.2">
      <c r="A153" s="3">
        <v>130</v>
      </c>
      <c r="B153" s="127" t="s">
        <v>6</v>
      </c>
      <c r="C153" s="128"/>
      <c r="D153" s="132" t="s">
        <v>6</v>
      </c>
      <c r="E153" s="132" t="s">
        <v>6</v>
      </c>
      <c r="F153" s="129" t="str">
        <f t="shared" ref="F153:F216" si="10">IF(ISERROR(DATEDIF(D153,E153,"M")+1)," ",DATEDIF(D153,E153,"M")+1)</f>
        <v xml:space="preserve"> </v>
      </c>
      <c r="G153" s="130"/>
      <c r="H153" s="119">
        <f t="shared" ref="H153:H216" si="11">IF(B153="-------------------",0,F153*G153)</f>
        <v>0</v>
      </c>
      <c r="I153" s="130"/>
      <c r="J153" s="119">
        <f t="shared" ref="J153:J216" si="12">IF(B153="-------------------",0,F153*I153)</f>
        <v>0</v>
      </c>
      <c r="K153" s="131">
        <f t="shared" ref="K153:K216" si="13">IF(OR(B153="Krippenkind",B153="Hortkind"),(H153-J153),IF(OR(B153="Krippenkind (Drittkind)",B153="Hortkind (Drittkind)",B153="Kindergartenkind (Drittkind)",B153="Kindergartenkind Wegfall Anpassungszuschuss"),(H153-0),0))</f>
        <v>0</v>
      </c>
      <c r="L153" s="34"/>
      <c r="M153" s="31"/>
      <c r="N153" s="31"/>
    </row>
    <row r="154" spans="1:14" ht="39.950000000000003" customHeight="1" x14ac:dyDescent="0.2">
      <c r="A154" s="3">
        <v>131</v>
      </c>
      <c r="B154" s="127" t="s">
        <v>6</v>
      </c>
      <c r="C154" s="128"/>
      <c r="D154" s="132" t="s">
        <v>6</v>
      </c>
      <c r="E154" s="132" t="s">
        <v>6</v>
      </c>
      <c r="F154" s="129" t="str">
        <f t="shared" si="10"/>
        <v xml:space="preserve"> </v>
      </c>
      <c r="G154" s="130"/>
      <c r="H154" s="119">
        <f t="shared" si="11"/>
        <v>0</v>
      </c>
      <c r="I154" s="130"/>
      <c r="J154" s="119">
        <f t="shared" si="12"/>
        <v>0</v>
      </c>
      <c r="K154" s="131">
        <f t="shared" si="13"/>
        <v>0</v>
      </c>
      <c r="L154" s="34"/>
      <c r="M154" s="31"/>
      <c r="N154" s="31"/>
    </row>
    <row r="155" spans="1:14" ht="39.950000000000003" customHeight="1" x14ac:dyDescent="0.2">
      <c r="A155" s="3">
        <v>132</v>
      </c>
      <c r="B155" s="127" t="s">
        <v>6</v>
      </c>
      <c r="C155" s="128"/>
      <c r="D155" s="132" t="s">
        <v>6</v>
      </c>
      <c r="E155" s="132" t="s">
        <v>6</v>
      </c>
      <c r="F155" s="129" t="str">
        <f t="shared" si="10"/>
        <v xml:space="preserve"> </v>
      </c>
      <c r="G155" s="130"/>
      <c r="H155" s="119">
        <f t="shared" si="11"/>
        <v>0</v>
      </c>
      <c r="I155" s="130"/>
      <c r="J155" s="119">
        <f t="shared" si="12"/>
        <v>0</v>
      </c>
      <c r="K155" s="131">
        <f t="shared" si="13"/>
        <v>0</v>
      </c>
      <c r="L155" s="34"/>
      <c r="M155" s="31"/>
      <c r="N155" s="31"/>
    </row>
    <row r="156" spans="1:14" ht="39.950000000000003" customHeight="1" x14ac:dyDescent="0.2">
      <c r="A156" s="3">
        <v>133</v>
      </c>
      <c r="B156" s="127" t="s">
        <v>6</v>
      </c>
      <c r="C156" s="128"/>
      <c r="D156" s="132" t="s">
        <v>6</v>
      </c>
      <c r="E156" s="132" t="s">
        <v>6</v>
      </c>
      <c r="F156" s="129" t="str">
        <f t="shared" si="10"/>
        <v xml:space="preserve"> </v>
      </c>
      <c r="G156" s="130"/>
      <c r="H156" s="119">
        <f t="shared" si="11"/>
        <v>0</v>
      </c>
      <c r="I156" s="130"/>
      <c r="J156" s="119">
        <f t="shared" si="12"/>
        <v>0</v>
      </c>
      <c r="K156" s="131">
        <f t="shared" si="13"/>
        <v>0</v>
      </c>
      <c r="L156" s="34"/>
      <c r="M156" s="31"/>
      <c r="N156" s="31"/>
    </row>
    <row r="157" spans="1:14" ht="39.950000000000003" customHeight="1" x14ac:dyDescent="0.2">
      <c r="A157" s="3">
        <v>134</v>
      </c>
      <c r="B157" s="127" t="s">
        <v>6</v>
      </c>
      <c r="C157" s="128"/>
      <c r="D157" s="132" t="s">
        <v>6</v>
      </c>
      <c r="E157" s="132" t="s">
        <v>6</v>
      </c>
      <c r="F157" s="129" t="str">
        <f t="shared" si="10"/>
        <v xml:space="preserve"> </v>
      </c>
      <c r="G157" s="130"/>
      <c r="H157" s="119">
        <f t="shared" si="11"/>
        <v>0</v>
      </c>
      <c r="I157" s="130"/>
      <c r="J157" s="119">
        <f t="shared" si="12"/>
        <v>0</v>
      </c>
      <c r="K157" s="131">
        <f t="shared" si="13"/>
        <v>0</v>
      </c>
      <c r="L157" s="34"/>
      <c r="M157" s="31"/>
      <c r="N157" s="31"/>
    </row>
    <row r="158" spans="1:14" ht="39.950000000000003" customHeight="1" x14ac:dyDescent="0.2">
      <c r="A158" s="3">
        <v>135</v>
      </c>
      <c r="B158" s="127" t="s">
        <v>6</v>
      </c>
      <c r="C158" s="128"/>
      <c r="D158" s="132" t="s">
        <v>6</v>
      </c>
      <c r="E158" s="132" t="s">
        <v>6</v>
      </c>
      <c r="F158" s="129" t="str">
        <f t="shared" si="10"/>
        <v xml:space="preserve"> </v>
      </c>
      <c r="G158" s="130"/>
      <c r="H158" s="119">
        <f t="shared" si="11"/>
        <v>0</v>
      </c>
      <c r="I158" s="130"/>
      <c r="J158" s="119">
        <f t="shared" si="12"/>
        <v>0</v>
      </c>
      <c r="K158" s="131">
        <f t="shared" si="13"/>
        <v>0</v>
      </c>
      <c r="L158" s="34"/>
      <c r="M158" s="31"/>
      <c r="N158" s="31"/>
    </row>
    <row r="159" spans="1:14" ht="39.950000000000003" customHeight="1" x14ac:dyDescent="0.2">
      <c r="A159" s="3">
        <v>136</v>
      </c>
      <c r="B159" s="127" t="s">
        <v>6</v>
      </c>
      <c r="C159" s="128"/>
      <c r="D159" s="132" t="s">
        <v>6</v>
      </c>
      <c r="E159" s="132" t="s">
        <v>6</v>
      </c>
      <c r="F159" s="129" t="str">
        <f t="shared" si="10"/>
        <v xml:space="preserve"> </v>
      </c>
      <c r="G159" s="130"/>
      <c r="H159" s="119">
        <f t="shared" si="11"/>
        <v>0</v>
      </c>
      <c r="I159" s="130"/>
      <c r="J159" s="119">
        <f t="shared" si="12"/>
        <v>0</v>
      </c>
      <c r="K159" s="131">
        <f t="shared" si="13"/>
        <v>0</v>
      </c>
      <c r="L159" s="34"/>
      <c r="M159" s="31"/>
      <c r="N159" s="31"/>
    </row>
    <row r="160" spans="1:14" ht="39.950000000000003" customHeight="1" x14ac:dyDescent="0.2">
      <c r="A160" s="3">
        <v>137</v>
      </c>
      <c r="B160" s="127" t="s">
        <v>6</v>
      </c>
      <c r="C160" s="128"/>
      <c r="D160" s="132" t="s">
        <v>6</v>
      </c>
      <c r="E160" s="132" t="s">
        <v>6</v>
      </c>
      <c r="F160" s="129" t="str">
        <f t="shared" si="10"/>
        <v xml:space="preserve"> </v>
      </c>
      <c r="G160" s="130"/>
      <c r="H160" s="119">
        <f t="shared" si="11"/>
        <v>0</v>
      </c>
      <c r="I160" s="130"/>
      <c r="J160" s="119">
        <f t="shared" si="12"/>
        <v>0</v>
      </c>
      <c r="K160" s="131">
        <f t="shared" si="13"/>
        <v>0</v>
      </c>
      <c r="L160" s="34"/>
      <c r="M160" s="31"/>
      <c r="N160" s="31"/>
    </row>
    <row r="161" spans="1:14" ht="39.950000000000003" customHeight="1" x14ac:dyDescent="0.2">
      <c r="A161" s="3">
        <v>138</v>
      </c>
      <c r="B161" s="127" t="s">
        <v>6</v>
      </c>
      <c r="C161" s="128"/>
      <c r="D161" s="132" t="s">
        <v>6</v>
      </c>
      <c r="E161" s="132" t="s">
        <v>6</v>
      </c>
      <c r="F161" s="129" t="str">
        <f t="shared" si="10"/>
        <v xml:space="preserve"> </v>
      </c>
      <c r="G161" s="130"/>
      <c r="H161" s="119">
        <f t="shared" si="11"/>
        <v>0</v>
      </c>
      <c r="I161" s="130"/>
      <c r="J161" s="119">
        <f t="shared" si="12"/>
        <v>0</v>
      </c>
      <c r="K161" s="131">
        <f t="shared" si="13"/>
        <v>0</v>
      </c>
      <c r="L161" s="34"/>
      <c r="M161" s="31"/>
      <c r="N161" s="31"/>
    </row>
    <row r="162" spans="1:14" ht="39.950000000000003" customHeight="1" x14ac:dyDescent="0.2">
      <c r="A162" s="3">
        <v>139</v>
      </c>
      <c r="B162" s="127" t="s">
        <v>6</v>
      </c>
      <c r="C162" s="128"/>
      <c r="D162" s="132" t="s">
        <v>6</v>
      </c>
      <c r="E162" s="132" t="s">
        <v>6</v>
      </c>
      <c r="F162" s="129" t="str">
        <f t="shared" si="10"/>
        <v xml:space="preserve"> </v>
      </c>
      <c r="G162" s="130"/>
      <c r="H162" s="119">
        <f t="shared" si="11"/>
        <v>0</v>
      </c>
      <c r="I162" s="130"/>
      <c r="J162" s="119">
        <f t="shared" si="12"/>
        <v>0</v>
      </c>
      <c r="K162" s="131">
        <f t="shared" si="13"/>
        <v>0</v>
      </c>
      <c r="L162" s="34"/>
      <c r="M162" s="31"/>
      <c r="N162" s="31"/>
    </row>
    <row r="163" spans="1:14" ht="39.950000000000003" customHeight="1" x14ac:dyDescent="0.2">
      <c r="A163" s="3">
        <v>140</v>
      </c>
      <c r="B163" s="127" t="s">
        <v>6</v>
      </c>
      <c r="C163" s="128"/>
      <c r="D163" s="132" t="s">
        <v>6</v>
      </c>
      <c r="E163" s="132" t="s">
        <v>6</v>
      </c>
      <c r="F163" s="129" t="str">
        <f t="shared" si="10"/>
        <v xml:space="preserve"> </v>
      </c>
      <c r="G163" s="130"/>
      <c r="H163" s="119">
        <f t="shared" si="11"/>
        <v>0</v>
      </c>
      <c r="I163" s="130"/>
      <c r="J163" s="119">
        <f t="shared" si="12"/>
        <v>0</v>
      </c>
      <c r="K163" s="131">
        <f t="shared" si="13"/>
        <v>0</v>
      </c>
      <c r="L163" s="34"/>
      <c r="M163" s="31"/>
      <c r="N163" s="31"/>
    </row>
    <row r="164" spans="1:14" ht="39.950000000000003" customHeight="1" x14ac:dyDescent="0.2">
      <c r="A164" s="3">
        <v>141</v>
      </c>
      <c r="B164" s="127" t="s">
        <v>6</v>
      </c>
      <c r="C164" s="128"/>
      <c r="D164" s="132" t="s">
        <v>6</v>
      </c>
      <c r="E164" s="132" t="s">
        <v>6</v>
      </c>
      <c r="F164" s="129" t="str">
        <f t="shared" si="10"/>
        <v xml:space="preserve"> </v>
      </c>
      <c r="G164" s="130"/>
      <c r="H164" s="119">
        <f t="shared" si="11"/>
        <v>0</v>
      </c>
      <c r="I164" s="130"/>
      <c r="J164" s="119">
        <f t="shared" si="12"/>
        <v>0</v>
      </c>
      <c r="K164" s="131">
        <f t="shared" si="13"/>
        <v>0</v>
      </c>
      <c r="L164" s="34"/>
      <c r="M164" s="31"/>
      <c r="N164" s="31"/>
    </row>
    <row r="165" spans="1:14" ht="39.950000000000003" customHeight="1" x14ac:dyDescent="0.2">
      <c r="A165" s="3">
        <v>142</v>
      </c>
      <c r="B165" s="127" t="s">
        <v>6</v>
      </c>
      <c r="C165" s="128"/>
      <c r="D165" s="132" t="s">
        <v>6</v>
      </c>
      <c r="E165" s="132" t="s">
        <v>6</v>
      </c>
      <c r="F165" s="129" t="str">
        <f t="shared" si="10"/>
        <v xml:space="preserve"> </v>
      </c>
      <c r="G165" s="130"/>
      <c r="H165" s="119">
        <f t="shared" si="11"/>
        <v>0</v>
      </c>
      <c r="I165" s="130"/>
      <c r="J165" s="119">
        <f t="shared" si="12"/>
        <v>0</v>
      </c>
      <c r="K165" s="131">
        <f t="shared" si="13"/>
        <v>0</v>
      </c>
      <c r="L165" s="34"/>
      <c r="M165" s="31"/>
      <c r="N165" s="31"/>
    </row>
    <row r="166" spans="1:14" ht="39.950000000000003" customHeight="1" x14ac:dyDescent="0.2">
      <c r="A166" s="3">
        <v>143</v>
      </c>
      <c r="B166" s="127" t="s">
        <v>6</v>
      </c>
      <c r="C166" s="128"/>
      <c r="D166" s="132" t="s">
        <v>6</v>
      </c>
      <c r="E166" s="132" t="s">
        <v>6</v>
      </c>
      <c r="F166" s="129" t="str">
        <f t="shared" si="10"/>
        <v xml:space="preserve"> </v>
      </c>
      <c r="G166" s="130"/>
      <c r="H166" s="119">
        <f t="shared" si="11"/>
        <v>0</v>
      </c>
      <c r="I166" s="130"/>
      <c r="J166" s="119">
        <f t="shared" si="12"/>
        <v>0</v>
      </c>
      <c r="K166" s="131">
        <f t="shared" si="13"/>
        <v>0</v>
      </c>
      <c r="L166" s="34"/>
      <c r="M166" s="31"/>
      <c r="N166" s="31"/>
    </row>
    <row r="167" spans="1:14" ht="39.950000000000003" customHeight="1" x14ac:dyDescent="0.2">
      <c r="A167" s="3">
        <v>144</v>
      </c>
      <c r="B167" s="127" t="s">
        <v>6</v>
      </c>
      <c r="C167" s="128"/>
      <c r="D167" s="132" t="s">
        <v>6</v>
      </c>
      <c r="E167" s="132" t="s">
        <v>6</v>
      </c>
      <c r="F167" s="129" t="str">
        <f t="shared" si="10"/>
        <v xml:space="preserve"> </v>
      </c>
      <c r="G167" s="130"/>
      <c r="H167" s="119">
        <f t="shared" si="11"/>
        <v>0</v>
      </c>
      <c r="I167" s="130"/>
      <c r="J167" s="119">
        <f t="shared" si="12"/>
        <v>0</v>
      </c>
      <c r="K167" s="131">
        <f t="shared" si="13"/>
        <v>0</v>
      </c>
      <c r="L167" s="34"/>
      <c r="M167" s="31"/>
      <c r="N167" s="31"/>
    </row>
    <row r="168" spans="1:14" ht="39.950000000000003" customHeight="1" x14ac:dyDescent="0.2">
      <c r="A168" s="3">
        <v>145</v>
      </c>
      <c r="B168" s="127" t="s">
        <v>6</v>
      </c>
      <c r="C168" s="128"/>
      <c r="D168" s="132" t="s">
        <v>6</v>
      </c>
      <c r="E168" s="132" t="s">
        <v>6</v>
      </c>
      <c r="F168" s="129" t="str">
        <f t="shared" si="10"/>
        <v xml:space="preserve"> </v>
      </c>
      <c r="G168" s="130"/>
      <c r="H168" s="119">
        <f t="shared" si="11"/>
        <v>0</v>
      </c>
      <c r="I168" s="130"/>
      <c r="J168" s="119">
        <f t="shared" si="12"/>
        <v>0</v>
      </c>
      <c r="K168" s="131">
        <f t="shared" si="13"/>
        <v>0</v>
      </c>
      <c r="L168" s="34"/>
      <c r="M168" s="31"/>
      <c r="N168" s="31"/>
    </row>
    <row r="169" spans="1:14" ht="39.950000000000003" customHeight="1" x14ac:dyDescent="0.2">
      <c r="A169" s="3">
        <v>146</v>
      </c>
      <c r="B169" s="127" t="s">
        <v>6</v>
      </c>
      <c r="C169" s="128"/>
      <c r="D169" s="132" t="s">
        <v>6</v>
      </c>
      <c r="E169" s="132" t="s">
        <v>6</v>
      </c>
      <c r="F169" s="129" t="str">
        <f t="shared" si="10"/>
        <v xml:space="preserve"> </v>
      </c>
      <c r="G169" s="130"/>
      <c r="H169" s="119">
        <f t="shared" si="11"/>
        <v>0</v>
      </c>
      <c r="I169" s="130"/>
      <c r="J169" s="119">
        <f t="shared" si="12"/>
        <v>0</v>
      </c>
      <c r="K169" s="131">
        <f t="shared" si="13"/>
        <v>0</v>
      </c>
      <c r="L169" s="34"/>
      <c r="M169" s="31"/>
      <c r="N169" s="31"/>
    </row>
    <row r="170" spans="1:14" ht="39.950000000000003" customHeight="1" x14ac:dyDescent="0.2">
      <c r="A170" s="3">
        <v>147</v>
      </c>
      <c r="B170" s="127" t="s">
        <v>6</v>
      </c>
      <c r="C170" s="128"/>
      <c r="D170" s="132" t="s">
        <v>6</v>
      </c>
      <c r="E170" s="132" t="s">
        <v>6</v>
      </c>
      <c r="F170" s="129" t="str">
        <f t="shared" si="10"/>
        <v xml:space="preserve"> </v>
      </c>
      <c r="G170" s="130"/>
      <c r="H170" s="119">
        <f t="shared" si="11"/>
        <v>0</v>
      </c>
      <c r="I170" s="130"/>
      <c r="J170" s="119">
        <f t="shared" si="12"/>
        <v>0</v>
      </c>
      <c r="K170" s="131">
        <f t="shared" si="13"/>
        <v>0</v>
      </c>
      <c r="L170" s="34"/>
      <c r="M170" s="31"/>
      <c r="N170" s="31"/>
    </row>
    <row r="171" spans="1:14" ht="39.950000000000003" customHeight="1" x14ac:dyDescent="0.2">
      <c r="A171" s="3">
        <v>148</v>
      </c>
      <c r="B171" s="127" t="s">
        <v>6</v>
      </c>
      <c r="C171" s="128"/>
      <c r="D171" s="132" t="s">
        <v>6</v>
      </c>
      <c r="E171" s="132" t="s">
        <v>6</v>
      </c>
      <c r="F171" s="129" t="str">
        <f t="shared" si="10"/>
        <v xml:space="preserve"> </v>
      </c>
      <c r="G171" s="130"/>
      <c r="H171" s="119">
        <f t="shared" si="11"/>
        <v>0</v>
      </c>
      <c r="I171" s="130"/>
      <c r="J171" s="119">
        <f t="shared" si="12"/>
        <v>0</v>
      </c>
      <c r="K171" s="131">
        <f t="shared" si="13"/>
        <v>0</v>
      </c>
      <c r="L171" s="34"/>
      <c r="M171" s="31"/>
      <c r="N171" s="31"/>
    </row>
    <row r="172" spans="1:14" ht="39.950000000000003" customHeight="1" x14ac:dyDescent="0.2">
      <c r="A172" s="3">
        <v>149</v>
      </c>
      <c r="B172" s="127" t="s">
        <v>6</v>
      </c>
      <c r="C172" s="128"/>
      <c r="D172" s="132" t="s">
        <v>6</v>
      </c>
      <c r="E172" s="132" t="s">
        <v>6</v>
      </c>
      <c r="F172" s="129" t="str">
        <f t="shared" si="10"/>
        <v xml:space="preserve"> </v>
      </c>
      <c r="G172" s="130"/>
      <c r="H172" s="119">
        <f t="shared" si="11"/>
        <v>0</v>
      </c>
      <c r="I172" s="130"/>
      <c r="J172" s="119">
        <f t="shared" si="12"/>
        <v>0</v>
      </c>
      <c r="K172" s="131">
        <f t="shared" si="13"/>
        <v>0</v>
      </c>
      <c r="L172" s="34"/>
      <c r="M172" s="31"/>
      <c r="N172" s="31"/>
    </row>
    <row r="173" spans="1:14" ht="39.950000000000003" customHeight="1" x14ac:dyDescent="0.2">
      <c r="A173" s="3">
        <v>150</v>
      </c>
      <c r="B173" s="127" t="s">
        <v>6</v>
      </c>
      <c r="C173" s="128"/>
      <c r="D173" s="132" t="s">
        <v>6</v>
      </c>
      <c r="E173" s="132" t="s">
        <v>6</v>
      </c>
      <c r="F173" s="129" t="str">
        <f t="shared" si="10"/>
        <v xml:space="preserve"> </v>
      </c>
      <c r="G173" s="130"/>
      <c r="H173" s="119">
        <f t="shared" si="11"/>
        <v>0</v>
      </c>
      <c r="I173" s="130"/>
      <c r="J173" s="119">
        <f t="shared" si="12"/>
        <v>0</v>
      </c>
      <c r="K173" s="131">
        <f t="shared" si="13"/>
        <v>0</v>
      </c>
      <c r="L173" s="34"/>
      <c r="M173" s="31"/>
      <c r="N173" s="31"/>
    </row>
    <row r="174" spans="1:14" ht="39.950000000000003" customHeight="1" x14ac:dyDescent="0.2">
      <c r="A174" s="3">
        <v>151</v>
      </c>
      <c r="B174" s="127" t="s">
        <v>6</v>
      </c>
      <c r="C174" s="128"/>
      <c r="D174" s="132" t="s">
        <v>6</v>
      </c>
      <c r="E174" s="132" t="s">
        <v>6</v>
      </c>
      <c r="F174" s="129" t="str">
        <f t="shared" si="10"/>
        <v xml:space="preserve"> </v>
      </c>
      <c r="G174" s="130"/>
      <c r="H174" s="119">
        <f t="shared" si="11"/>
        <v>0</v>
      </c>
      <c r="I174" s="130"/>
      <c r="J174" s="119">
        <f t="shared" si="12"/>
        <v>0</v>
      </c>
      <c r="K174" s="131">
        <f t="shared" si="13"/>
        <v>0</v>
      </c>
      <c r="L174" s="34"/>
      <c r="M174" s="31"/>
      <c r="N174" s="31"/>
    </row>
    <row r="175" spans="1:14" ht="39.950000000000003" customHeight="1" x14ac:dyDescent="0.2">
      <c r="A175" s="3">
        <v>152</v>
      </c>
      <c r="B175" s="127" t="s">
        <v>6</v>
      </c>
      <c r="C175" s="128"/>
      <c r="D175" s="132" t="s">
        <v>6</v>
      </c>
      <c r="E175" s="132" t="s">
        <v>6</v>
      </c>
      <c r="F175" s="129" t="str">
        <f t="shared" si="10"/>
        <v xml:space="preserve"> </v>
      </c>
      <c r="G175" s="130"/>
      <c r="H175" s="119">
        <f t="shared" si="11"/>
        <v>0</v>
      </c>
      <c r="I175" s="130"/>
      <c r="J175" s="119">
        <f t="shared" si="12"/>
        <v>0</v>
      </c>
      <c r="K175" s="131">
        <f t="shared" si="13"/>
        <v>0</v>
      </c>
      <c r="L175" s="34"/>
      <c r="M175" s="31"/>
      <c r="N175" s="31"/>
    </row>
    <row r="176" spans="1:14" ht="39.950000000000003" customHeight="1" x14ac:dyDescent="0.2">
      <c r="A176" s="3">
        <v>153</v>
      </c>
      <c r="B176" s="127" t="s">
        <v>6</v>
      </c>
      <c r="C176" s="128"/>
      <c r="D176" s="132" t="s">
        <v>6</v>
      </c>
      <c r="E176" s="132" t="s">
        <v>6</v>
      </c>
      <c r="F176" s="129" t="str">
        <f t="shared" si="10"/>
        <v xml:space="preserve"> </v>
      </c>
      <c r="G176" s="130"/>
      <c r="H176" s="119">
        <f t="shared" si="11"/>
        <v>0</v>
      </c>
      <c r="I176" s="130"/>
      <c r="J176" s="119">
        <f t="shared" si="12"/>
        <v>0</v>
      </c>
      <c r="K176" s="131">
        <f t="shared" si="13"/>
        <v>0</v>
      </c>
      <c r="L176" s="34"/>
      <c r="M176" s="31"/>
      <c r="N176" s="31"/>
    </row>
    <row r="177" spans="1:14" ht="39.950000000000003" customHeight="1" x14ac:dyDescent="0.2">
      <c r="A177" s="3">
        <v>154</v>
      </c>
      <c r="B177" s="127" t="s">
        <v>6</v>
      </c>
      <c r="C177" s="128"/>
      <c r="D177" s="132" t="s">
        <v>6</v>
      </c>
      <c r="E177" s="132" t="s">
        <v>6</v>
      </c>
      <c r="F177" s="129" t="str">
        <f t="shared" si="10"/>
        <v xml:space="preserve"> </v>
      </c>
      <c r="G177" s="130"/>
      <c r="H177" s="119">
        <f t="shared" si="11"/>
        <v>0</v>
      </c>
      <c r="I177" s="130"/>
      <c r="J177" s="119">
        <f t="shared" si="12"/>
        <v>0</v>
      </c>
      <c r="K177" s="131">
        <f t="shared" si="13"/>
        <v>0</v>
      </c>
      <c r="L177" s="34"/>
      <c r="M177" s="31"/>
      <c r="N177" s="31"/>
    </row>
    <row r="178" spans="1:14" ht="39.950000000000003" customHeight="1" x14ac:dyDescent="0.2">
      <c r="A178" s="3">
        <v>155</v>
      </c>
      <c r="B178" s="127" t="s">
        <v>6</v>
      </c>
      <c r="C178" s="128"/>
      <c r="D178" s="132" t="s">
        <v>6</v>
      </c>
      <c r="E178" s="132" t="s">
        <v>6</v>
      </c>
      <c r="F178" s="129" t="str">
        <f t="shared" si="10"/>
        <v xml:space="preserve"> </v>
      </c>
      <c r="G178" s="130"/>
      <c r="H178" s="119">
        <f t="shared" si="11"/>
        <v>0</v>
      </c>
      <c r="I178" s="130"/>
      <c r="J178" s="119">
        <f t="shared" si="12"/>
        <v>0</v>
      </c>
      <c r="K178" s="131">
        <f t="shared" si="13"/>
        <v>0</v>
      </c>
      <c r="L178" s="34"/>
      <c r="M178" s="31"/>
      <c r="N178" s="31"/>
    </row>
    <row r="179" spans="1:14" ht="39.950000000000003" customHeight="1" x14ac:dyDescent="0.2">
      <c r="A179" s="3">
        <v>156</v>
      </c>
      <c r="B179" s="127" t="s">
        <v>6</v>
      </c>
      <c r="C179" s="128"/>
      <c r="D179" s="132" t="s">
        <v>6</v>
      </c>
      <c r="E179" s="132" t="s">
        <v>6</v>
      </c>
      <c r="F179" s="129" t="str">
        <f t="shared" si="10"/>
        <v xml:space="preserve"> </v>
      </c>
      <c r="G179" s="130"/>
      <c r="H179" s="119">
        <f t="shared" si="11"/>
        <v>0</v>
      </c>
      <c r="I179" s="130"/>
      <c r="J179" s="119">
        <f t="shared" si="12"/>
        <v>0</v>
      </c>
      <c r="K179" s="131">
        <f t="shared" si="13"/>
        <v>0</v>
      </c>
      <c r="L179" s="34"/>
      <c r="M179" s="31"/>
      <c r="N179" s="31"/>
    </row>
    <row r="180" spans="1:14" ht="39.950000000000003" customHeight="1" x14ac:dyDescent="0.2">
      <c r="A180" s="3">
        <v>157</v>
      </c>
      <c r="B180" s="127" t="s">
        <v>6</v>
      </c>
      <c r="C180" s="128"/>
      <c r="D180" s="132" t="s">
        <v>6</v>
      </c>
      <c r="E180" s="132" t="s">
        <v>6</v>
      </c>
      <c r="F180" s="129" t="str">
        <f t="shared" si="10"/>
        <v xml:space="preserve"> </v>
      </c>
      <c r="G180" s="130"/>
      <c r="H180" s="119">
        <f t="shared" si="11"/>
        <v>0</v>
      </c>
      <c r="I180" s="130"/>
      <c r="J180" s="119">
        <f t="shared" si="12"/>
        <v>0</v>
      </c>
      <c r="K180" s="131">
        <f t="shared" si="13"/>
        <v>0</v>
      </c>
      <c r="L180" s="34"/>
      <c r="M180" s="31"/>
      <c r="N180" s="31"/>
    </row>
    <row r="181" spans="1:14" ht="39.950000000000003" customHeight="1" x14ac:dyDescent="0.2">
      <c r="A181" s="3">
        <v>158</v>
      </c>
      <c r="B181" s="127" t="s">
        <v>6</v>
      </c>
      <c r="C181" s="128"/>
      <c r="D181" s="132" t="s">
        <v>6</v>
      </c>
      <c r="E181" s="132" t="s">
        <v>6</v>
      </c>
      <c r="F181" s="129" t="str">
        <f t="shared" si="10"/>
        <v xml:space="preserve"> </v>
      </c>
      <c r="G181" s="130"/>
      <c r="H181" s="119">
        <f t="shared" si="11"/>
        <v>0</v>
      </c>
      <c r="I181" s="130"/>
      <c r="J181" s="119">
        <f t="shared" si="12"/>
        <v>0</v>
      </c>
      <c r="K181" s="131">
        <f t="shared" si="13"/>
        <v>0</v>
      </c>
      <c r="L181" s="34"/>
      <c r="M181" s="31"/>
      <c r="N181" s="31"/>
    </row>
    <row r="182" spans="1:14" ht="39.950000000000003" customHeight="1" x14ac:dyDescent="0.2">
      <c r="A182" s="3">
        <v>159</v>
      </c>
      <c r="B182" s="127" t="s">
        <v>6</v>
      </c>
      <c r="C182" s="128"/>
      <c r="D182" s="132" t="s">
        <v>6</v>
      </c>
      <c r="E182" s="132" t="s">
        <v>6</v>
      </c>
      <c r="F182" s="129" t="str">
        <f t="shared" si="10"/>
        <v xml:space="preserve"> </v>
      </c>
      <c r="G182" s="130"/>
      <c r="H182" s="119">
        <f t="shared" si="11"/>
        <v>0</v>
      </c>
      <c r="I182" s="130"/>
      <c r="J182" s="119">
        <f t="shared" si="12"/>
        <v>0</v>
      </c>
      <c r="K182" s="131">
        <f t="shared" si="13"/>
        <v>0</v>
      </c>
      <c r="L182" s="34"/>
      <c r="M182" s="31"/>
      <c r="N182" s="31"/>
    </row>
    <row r="183" spans="1:14" ht="39.950000000000003" customHeight="1" x14ac:dyDescent="0.2">
      <c r="A183" s="3">
        <v>160</v>
      </c>
      <c r="B183" s="127" t="s">
        <v>6</v>
      </c>
      <c r="C183" s="128"/>
      <c r="D183" s="132" t="s">
        <v>6</v>
      </c>
      <c r="E183" s="132" t="s">
        <v>6</v>
      </c>
      <c r="F183" s="129" t="str">
        <f t="shared" si="10"/>
        <v xml:space="preserve"> </v>
      </c>
      <c r="G183" s="130"/>
      <c r="H183" s="119">
        <f t="shared" si="11"/>
        <v>0</v>
      </c>
      <c r="I183" s="130"/>
      <c r="J183" s="119">
        <f t="shared" si="12"/>
        <v>0</v>
      </c>
      <c r="K183" s="131">
        <f t="shared" si="13"/>
        <v>0</v>
      </c>
      <c r="L183" s="34"/>
      <c r="M183" s="31"/>
      <c r="N183" s="31"/>
    </row>
    <row r="184" spans="1:14" ht="39.950000000000003" customHeight="1" x14ac:dyDescent="0.2">
      <c r="A184" s="3">
        <v>161</v>
      </c>
      <c r="B184" s="127" t="s">
        <v>6</v>
      </c>
      <c r="C184" s="128"/>
      <c r="D184" s="132" t="s">
        <v>6</v>
      </c>
      <c r="E184" s="132" t="s">
        <v>6</v>
      </c>
      <c r="F184" s="129" t="str">
        <f t="shared" si="10"/>
        <v xml:space="preserve"> </v>
      </c>
      <c r="G184" s="130"/>
      <c r="H184" s="119">
        <f t="shared" si="11"/>
        <v>0</v>
      </c>
      <c r="I184" s="130"/>
      <c r="J184" s="119">
        <f t="shared" si="12"/>
        <v>0</v>
      </c>
      <c r="K184" s="131">
        <f t="shared" si="13"/>
        <v>0</v>
      </c>
      <c r="L184" s="34"/>
      <c r="M184" s="31"/>
      <c r="N184" s="31"/>
    </row>
    <row r="185" spans="1:14" ht="39.950000000000003" customHeight="1" x14ac:dyDescent="0.2">
      <c r="A185" s="3">
        <v>162</v>
      </c>
      <c r="B185" s="127" t="s">
        <v>6</v>
      </c>
      <c r="C185" s="128"/>
      <c r="D185" s="132" t="s">
        <v>6</v>
      </c>
      <c r="E185" s="132" t="s">
        <v>6</v>
      </c>
      <c r="F185" s="129" t="str">
        <f t="shared" si="10"/>
        <v xml:space="preserve"> </v>
      </c>
      <c r="G185" s="130"/>
      <c r="H185" s="119">
        <f t="shared" si="11"/>
        <v>0</v>
      </c>
      <c r="I185" s="130"/>
      <c r="J185" s="119">
        <f t="shared" si="12"/>
        <v>0</v>
      </c>
      <c r="K185" s="131">
        <f t="shared" si="13"/>
        <v>0</v>
      </c>
      <c r="L185" s="34"/>
      <c r="M185" s="31"/>
      <c r="N185" s="31"/>
    </row>
    <row r="186" spans="1:14" ht="39.950000000000003" customHeight="1" x14ac:dyDescent="0.2">
      <c r="A186" s="3">
        <v>163</v>
      </c>
      <c r="B186" s="127" t="s">
        <v>6</v>
      </c>
      <c r="C186" s="128"/>
      <c r="D186" s="132" t="s">
        <v>6</v>
      </c>
      <c r="E186" s="132" t="s">
        <v>6</v>
      </c>
      <c r="F186" s="129" t="str">
        <f t="shared" si="10"/>
        <v xml:space="preserve"> </v>
      </c>
      <c r="G186" s="130"/>
      <c r="H186" s="119">
        <f t="shared" si="11"/>
        <v>0</v>
      </c>
      <c r="I186" s="130"/>
      <c r="J186" s="119">
        <f t="shared" si="12"/>
        <v>0</v>
      </c>
      <c r="K186" s="131">
        <f t="shared" si="13"/>
        <v>0</v>
      </c>
      <c r="L186" s="34"/>
      <c r="M186" s="31"/>
      <c r="N186" s="31"/>
    </row>
    <row r="187" spans="1:14" ht="39.950000000000003" customHeight="1" x14ac:dyDescent="0.2">
      <c r="A187" s="3">
        <v>164</v>
      </c>
      <c r="B187" s="127" t="s">
        <v>6</v>
      </c>
      <c r="C187" s="128"/>
      <c r="D187" s="132" t="s">
        <v>6</v>
      </c>
      <c r="E187" s="132" t="s">
        <v>6</v>
      </c>
      <c r="F187" s="129" t="str">
        <f t="shared" si="10"/>
        <v xml:space="preserve"> </v>
      </c>
      <c r="G187" s="130"/>
      <c r="H187" s="119">
        <f t="shared" si="11"/>
        <v>0</v>
      </c>
      <c r="I187" s="130"/>
      <c r="J187" s="119">
        <f t="shared" si="12"/>
        <v>0</v>
      </c>
      <c r="K187" s="131">
        <f t="shared" si="13"/>
        <v>0</v>
      </c>
      <c r="L187" s="34"/>
      <c r="M187" s="31"/>
      <c r="N187" s="31"/>
    </row>
    <row r="188" spans="1:14" ht="39.950000000000003" customHeight="1" x14ac:dyDescent="0.2">
      <c r="A188" s="3">
        <v>165</v>
      </c>
      <c r="B188" s="127" t="s">
        <v>6</v>
      </c>
      <c r="C188" s="128"/>
      <c r="D188" s="132" t="s">
        <v>6</v>
      </c>
      <c r="E188" s="132" t="s">
        <v>6</v>
      </c>
      <c r="F188" s="129" t="str">
        <f t="shared" si="10"/>
        <v xml:space="preserve"> </v>
      </c>
      <c r="G188" s="130"/>
      <c r="H188" s="119">
        <f t="shared" si="11"/>
        <v>0</v>
      </c>
      <c r="I188" s="130"/>
      <c r="J188" s="119">
        <f t="shared" si="12"/>
        <v>0</v>
      </c>
      <c r="K188" s="131">
        <f t="shared" si="13"/>
        <v>0</v>
      </c>
      <c r="L188" s="34"/>
      <c r="M188" s="31"/>
      <c r="N188" s="31"/>
    </row>
    <row r="189" spans="1:14" ht="39.950000000000003" customHeight="1" x14ac:dyDescent="0.2">
      <c r="A189" s="3">
        <v>166</v>
      </c>
      <c r="B189" s="127" t="s">
        <v>6</v>
      </c>
      <c r="C189" s="128"/>
      <c r="D189" s="132" t="s">
        <v>6</v>
      </c>
      <c r="E189" s="132" t="s">
        <v>6</v>
      </c>
      <c r="F189" s="129" t="str">
        <f t="shared" si="10"/>
        <v xml:space="preserve"> </v>
      </c>
      <c r="G189" s="130"/>
      <c r="H189" s="119">
        <f t="shared" si="11"/>
        <v>0</v>
      </c>
      <c r="I189" s="130"/>
      <c r="J189" s="119">
        <f t="shared" si="12"/>
        <v>0</v>
      </c>
      <c r="K189" s="131">
        <f t="shared" si="13"/>
        <v>0</v>
      </c>
      <c r="L189" s="34"/>
      <c r="M189" s="31"/>
      <c r="N189" s="31"/>
    </row>
    <row r="190" spans="1:14" ht="39.950000000000003" customHeight="1" x14ac:dyDescent="0.2">
      <c r="A190" s="3">
        <v>167</v>
      </c>
      <c r="B190" s="127" t="s">
        <v>6</v>
      </c>
      <c r="C190" s="128"/>
      <c r="D190" s="132" t="s">
        <v>6</v>
      </c>
      <c r="E190" s="132" t="s">
        <v>6</v>
      </c>
      <c r="F190" s="129" t="str">
        <f t="shared" si="10"/>
        <v xml:space="preserve"> </v>
      </c>
      <c r="G190" s="130"/>
      <c r="H190" s="119">
        <f t="shared" si="11"/>
        <v>0</v>
      </c>
      <c r="I190" s="130"/>
      <c r="J190" s="119">
        <f t="shared" si="12"/>
        <v>0</v>
      </c>
      <c r="K190" s="131">
        <f t="shared" si="13"/>
        <v>0</v>
      </c>
      <c r="L190" s="34"/>
      <c r="M190" s="31"/>
      <c r="N190" s="31"/>
    </row>
    <row r="191" spans="1:14" ht="39.950000000000003" customHeight="1" x14ac:dyDescent="0.2">
      <c r="A191" s="3">
        <v>168</v>
      </c>
      <c r="B191" s="127" t="s">
        <v>6</v>
      </c>
      <c r="C191" s="128"/>
      <c r="D191" s="132" t="s">
        <v>6</v>
      </c>
      <c r="E191" s="132" t="s">
        <v>6</v>
      </c>
      <c r="F191" s="129" t="str">
        <f t="shared" si="10"/>
        <v xml:space="preserve"> </v>
      </c>
      <c r="G191" s="130"/>
      <c r="H191" s="119">
        <f t="shared" si="11"/>
        <v>0</v>
      </c>
      <c r="I191" s="130"/>
      <c r="J191" s="119">
        <f t="shared" si="12"/>
        <v>0</v>
      </c>
      <c r="K191" s="131">
        <f t="shared" si="13"/>
        <v>0</v>
      </c>
      <c r="L191" s="34"/>
      <c r="M191" s="31"/>
      <c r="N191" s="31"/>
    </row>
    <row r="192" spans="1:14" ht="39.950000000000003" customHeight="1" x14ac:dyDescent="0.2">
      <c r="A192" s="3">
        <v>169</v>
      </c>
      <c r="B192" s="127" t="s">
        <v>6</v>
      </c>
      <c r="C192" s="128"/>
      <c r="D192" s="132" t="s">
        <v>6</v>
      </c>
      <c r="E192" s="132" t="s">
        <v>6</v>
      </c>
      <c r="F192" s="129" t="str">
        <f t="shared" si="10"/>
        <v xml:space="preserve"> </v>
      </c>
      <c r="G192" s="130"/>
      <c r="H192" s="119">
        <f t="shared" si="11"/>
        <v>0</v>
      </c>
      <c r="I192" s="130"/>
      <c r="J192" s="119">
        <f t="shared" si="12"/>
        <v>0</v>
      </c>
      <c r="K192" s="131">
        <f t="shared" si="13"/>
        <v>0</v>
      </c>
      <c r="L192" s="34"/>
      <c r="M192" s="31"/>
      <c r="N192" s="31"/>
    </row>
    <row r="193" spans="1:14" ht="39.950000000000003" customHeight="1" x14ac:dyDescent="0.2">
      <c r="A193" s="3">
        <v>170</v>
      </c>
      <c r="B193" s="127" t="s">
        <v>6</v>
      </c>
      <c r="C193" s="128"/>
      <c r="D193" s="132" t="s">
        <v>6</v>
      </c>
      <c r="E193" s="132" t="s">
        <v>6</v>
      </c>
      <c r="F193" s="129" t="str">
        <f t="shared" si="10"/>
        <v xml:space="preserve"> </v>
      </c>
      <c r="G193" s="130"/>
      <c r="H193" s="119">
        <f t="shared" si="11"/>
        <v>0</v>
      </c>
      <c r="I193" s="130"/>
      <c r="J193" s="119">
        <f t="shared" si="12"/>
        <v>0</v>
      </c>
      <c r="K193" s="131">
        <f t="shared" si="13"/>
        <v>0</v>
      </c>
      <c r="L193" s="34"/>
      <c r="M193" s="31"/>
      <c r="N193" s="31"/>
    </row>
    <row r="194" spans="1:14" ht="39.950000000000003" customHeight="1" x14ac:dyDescent="0.2">
      <c r="A194" s="3">
        <v>171</v>
      </c>
      <c r="B194" s="127" t="s">
        <v>6</v>
      </c>
      <c r="C194" s="128"/>
      <c r="D194" s="132" t="s">
        <v>6</v>
      </c>
      <c r="E194" s="132" t="s">
        <v>6</v>
      </c>
      <c r="F194" s="129" t="str">
        <f t="shared" si="10"/>
        <v xml:space="preserve"> </v>
      </c>
      <c r="G194" s="130"/>
      <c r="H194" s="119">
        <f t="shared" si="11"/>
        <v>0</v>
      </c>
      <c r="I194" s="130"/>
      <c r="J194" s="119">
        <f t="shared" si="12"/>
        <v>0</v>
      </c>
      <c r="K194" s="131">
        <f t="shared" si="13"/>
        <v>0</v>
      </c>
      <c r="L194" s="34"/>
      <c r="M194" s="31"/>
      <c r="N194" s="31"/>
    </row>
    <row r="195" spans="1:14" ht="39.950000000000003" customHeight="1" x14ac:dyDescent="0.2">
      <c r="A195" s="3">
        <v>172</v>
      </c>
      <c r="B195" s="127" t="s">
        <v>6</v>
      </c>
      <c r="C195" s="128"/>
      <c r="D195" s="132" t="s">
        <v>6</v>
      </c>
      <c r="E195" s="132" t="s">
        <v>6</v>
      </c>
      <c r="F195" s="129" t="str">
        <f t="shared" si="10"/>
        <v xml:space="preserve"> </v>
      </c>
      <c r="G195" s="130"/>
      <c r="H195" s="119">
        <f t="shared" si="11"/>
        <v>0</v>
      </c>
      <c r="I195" s="130"/>
      <c r="J195" s="119">
        <f t="shared" si="12"/>
        <v>0</v>
      </c>
      <c r="K195" s="131">
        <f t="shared" si="13"/>
        <v>0</v>
      </c>
      <c r="L195" s="34"/>
      <c r="M195" s="31"/>
      <c r="N195" s="31"/>
    </row>
    <row r="196" spans="1:14" ht="39.950000000000003" customHeight="1" x14ac:dyDescent="0.2">
      <c r="A196" s="3">
        <v>173</v>
      </c>
      <c r="B196" s="127" t="s">
        <v>6</v>
      </c>
      <c r="C196" s="128"/>
      <c r="D196" s="132" t="s">
        <v>6</v>
      </c>
      <c r="E196" s="132" t="s">
        <v>6</v>
      </c>
      <c r="F196" s="129" t="str">
        <f t="shared" si="10"/>
        <v xml:space="preserve"> </v>
      </c>
      <c r="G196" s="130"/>
      <c r="H196" s="119">
        <f t="shared" si="11"/>
        <v>0</v>
      </c>
      <c r="I196" s="130"/>
      <c r="J196" s="119">
        <f t="shared" si="12"/>
        <v>0</v>
      </c>
      <c r="K196" s="131">
        <f t="shared" si="13"/>
        <v>0</v>
      </c>
      <c r="L196" s="34"/>
      <c r="M196" s="31"/>
      <c r="N196" s="31"/>
    </row>
    <row r="197" spans="1:14" ht="39.950000000000003" customHeight="1" x14ac:dyDescent="0.2">
      <c r="A197" s="3">
        <v>174</v>
      </c>
      <c r="B197" s="127" t="s">
        <v>6</v>
      </c>
      <c r="C197" s="128"/>
      <c r="D197" s="132" t="s">
        <v>6</v>
      </c>
      <c r="E197" s="132" t="s">
        <v>6</v>
      </c>
      <c r="F197" s="129" t="str">
        <f t="shared" si="10"/>
        <v xml:space="preserve"> </v>
      </c>
      <c r="G197" s="130"/>
      <c r="H197" s="119">
        <f t="shared" si="11"/>
        <v>0</v>
      </c>
      <c r="I197" s="130"/>
      <c r="J197" s="119">
        <f t="shared" si="12"/>
        <v>0</v>
      </c>
      <c r="K197" s="131">
        <f t="shared" si="13"/>
        <v>0</v>
      </c>
      <c r="L197" s="34"/>
      <c r="M197" s="31"/>
      <c r="N197" s="31"/>
    </row>
    <row r="198" spans="1:14" ht="39.950000000000003" customHeight="1" x14ac:dyDescent="0.2">
      <c r="A198" s="3">
        <v>175</v>
      </c>
      <c r="B198" s="127" t="s">
        <v>6</v>
      </c>
      <c r="C198" s="128"/>
      <c r="D198" s="132" t="s">
        <v>6</v>
      </c>
      <c r="E198" s="132" t="s">
        <v>6</v>
      </c>
      <c r="F198" s="129" t="str">
        <f t="shared" si="10"/>
        <v xml:space="preserve"> </v>
      </c>
      <c r="G198" s="130"/>
      <c r="H198" s="119">
        <f t="shared" si="11"/>
        <v>0</v>
      </c>
      <c r="I198" s="130"/>
      <c r="J198" s="119">
        <f t="shared" si="12"/>
        <v>0</v>
      </c>
      <c r="K198" s="131">
        <f t="shared" si="13"/>
        <v>0</v>
      </c>
      <c r="L198" s="34"/>
      <c r="M198" s="31"/>
      <c r="N198" s="31"/>
    </row>
    <row r="199" spans="1:14" ht="39.950000000000003" customHeight="1" x14ac:dyDescent="0.2">
      <c r="A199" s="3">
        <v>176</v>
      </c>
      <c r="B199" s="127" t="s">
        <v>6</v>
      </c>
      <c r="C199" s="128"/>
      <c r="D199" s="132" t="s">
        <v>6</v>
      </c>
      <c r="E199" s="132" t="s">
        <v>6</v>
      </c>
      <c r="F199" s="129" t="str">
        <f t="shared" si="10"/>
        <v xml:space="preserve"> </v>
      </c>
      <c r="G199" s="130"/>
      <c r="H199" s="119">
        <f t="shared" si="11"/>
        <v>0</v>
      </c>
      <c r="I199" s="130"/>
      <c r="J199" s="119">
        <f t="shared" si="12"/>
        <v>0</v>
      </c>
      <c r="K199" s="131">
        <f t="shared" si="13"/>
        <v>0</v>
      </c>
      <c r="L199" s="34"/>
      <c r="M199" s="31"/>
      <c r="N199" s="31"/>
    </row>
    <row r="200" spans="1:14" ht="39.950000000000003" customHeight="1" x14ac:dyDescent="0.2">
      <c r="A200" s="3">
        <v>177</v>
      </c>
      <c r="B200" s="127" t="s">
        <v>6</v>
      </c>
      <c r="C200" s="128"/>
      <c r="D200" s="132" t="s">
        <v>6</v>
      </c>
      <c r="E200" s="132" t="s">
        <v>6</v>
      </c>
      <c r="F200" s="129" t="str">
        <f t="shared" si="10"/>
        <v xml:space="preserve"> </v>
      </c>
      <c r="G200" s="130"/>
      <c r="H200" s="119">
        <f t="shared" si="11"/>
        <v>0</v>
      </c>
      <c r="I200" s="130"/>
      <c r="J200" s="119">
        <f t="shared" si="12"/>
        <v>0</v>
      </c>
      <c r="K200" s="131">
        <f t="shared" si="13"/>
        <v>0</v>
      </c>
      <c r="L200" s="34"/>
      <c r="M200" s="31"/>
      <c r="N200" s="31"/>
    </row>
    <row r="201" spans="1:14" ht="39.950000000000003" customHeight="1" x14ac:dyDescent="0.2">
      <c r="A201" s="3">
        <v>178</v>
      </c>
      <c r="B201" s="127" t="s">
        <v>6</v>
      </c>
      <c r="C201" s="128"/>
      <c r="D201" s="132" t="s">
        <v>6</v>
      </c>
      <c r="E201" s="132" t="s">
        <v>6</v>
      </c>
      <c r="F201" s="129" t="str">
        <f t="shared" si="10"/>
        <v xml:space="preserve"> </v>
      </c>
      <c r="G201" s="130"/>
      <c r="H201" s="119">
        <f t="shared" si="11"/>
        <v>0</v>
      </c>
      <c r="I201" s="130"/>
      <c r="J201" s="119">
        <f t="shared" si="12"/>
        <v>0</v>
      </c>
      <c r="K201" s="131">
        <f t="shared" si="13"/>
        <v>0</v>
      </c>
      <c r="L201" s="34"/>
      <c r="M201" s="31"/>
      <c r="N201" s="31"/>
    </row>
    <row r="202" spans="1:14" ht="39.950000000000003" customHeight="1" x14ac:dyDescent="0.2">
      <c r="A202" s="3">
        <v>179</v>
      </c>
      <c r="B202" s="127" t="s">
        <v>6</v>
      </c>
      <c r="C202" s="128"/>
      <c r="D202" s="132" t="s">
        <v>6</v>
      </c>
      <c r="E202" s="132" t="s">
        <v>6</v>
      </c>
      <c r="F202" s="129" t="str">
        <f t="shared" si="10"/>
        <v xml:space="preserve"> </v>
      </c>
      <c r="G202" s="130"/>
      <c r="H202" s="119">
        <f t="shared" si="11"/>
        <v>0</v>
      </c>
      <c r="I202" s="130"/>
      <c r="J202" s="119">
        <f t="shared" si="12"/>
        <v>0</v>
      </c>
      <c r="K202" s="131">
        <f t="shared" si="13"/>
        <v>0</v>
      </c>
      <c r="L202" s="34"/>
      <c r="M202" s="31"/>
      <c r="N202" s="31"/>
    </row>
    <row r="203" spans="1:14" ht="39.950000000000003" customHeight="1" x14ac:dyDescent="0.2">
      <c r="A203" s="3">
        <v>180</v>
      </c>
      <c r="B203" s="127" t="s">
        <v>6</v>
      </c>
      <c r="C203" s="128"/>
      <c r="D203" s="132" t="s">
        <v>6</v>
      </c>
      <c r="E203" s="132" t="s">
        <v>6</v>
      </c>
      <c r="F203" s="129" t="str">
        <f t="shared" si="10"/>
        <v xml:space="preserve"> </v>
      </c>
      <c r="G203" s="130"/>
      <c r="H203" s="119">
        <f t="shared" si="11"/>
        <v>0</v>
      </c>
      <c r="I203" s="130"/>
      <c r="J203" s="119">
        <f t="shared" si="12"/>
        <v>0</v>
      </c>
      <c r="K203" s="131">
        <f t="shared" si="13"/>
        <v>0</v>
      </c>
      <c r="L203" s="34"/>
      <c r="M203" s="31"/>
      <c r="N203" s="31"/>
    </row>
    <row r="204" spans="1:14" ht="39.950000000000003" customHeight="1" x14ac:dyDescent="0.2">
      <c r="A204" s="3">
        <v>181</v>
      </c>
      <c r="B204" s="127" t="s">
        <v>6</v>
      </c>
      <c r="C204" s="128"/>
      <c r="D204" s="132" t="s">
        <v>6</v>
      </c>
      <c r="E204" s="132" t="s">
        <v>6</v>
      </c>
      <c r="F204" s="129" t="str">
        <f t="shared" si="10"/>
        <v xml:space="preserve"> </v>
      </c>
      <c r="G204" s="130"/>
      <c r="H204" s="119">
        <f t="shared" si="11"/>
        <v>0</v>
      </c>
      <c r="I204" s="130"/>
      <c r="J204" s="119">
        <f t="shared" si="12"/>
        <v>0</v>
      </c>
      <c r="K204" s="131">
        <f t="shared" si="13"/>
        <v>0</v>
      </c>
      <c r="L204" s="34"/>
      <c r="M204" s="31"/>
      <c r="N204" s="31"/>
    </row>
    <row r="205" spans="1:14" ht="39.950000000000003" customHeight="1" x14ac:dyDescent="0.2">
      <c r="A205" s="3">
        <v>182</v>
      </c>
      <c r="B205" s="127" t="s">
        <v>6</v>
      </c>
      <c r="C205" s="128"/>
      <c r="D205" s="132" t="s">
        <v>6</v>
      </c>
      <c r="E205" s="132" t="s">
        <v>6</v>
      </c>
      <c r="F205" s="129" t="str">
        <f t="shared" si="10"/>
        <v xml:space="preserve"> </v>
      </c>
      <c r="G205" s="130"/>
      <c r="H205" s="119">
        <f t="shared" si="11"/>
        <v>0</v>
      </c>
      <c r="I205" s="130"/>
      <c r="J205" s="119">
        <f t="shared" si="12"/>
        <v>0</v>
      </c>
      <c r="K205" s="131">
        <f t="shared" si="13"/>
        <v>0</v>
      </c>
      <c r="L205" s="34"/>
      <c r="M205" s="31"/>
      <c r="N205" s="31"/>
    </row>
    <row r="206" spans="1:14" ht="39.950000000000003" customHeight="1" x14ac:dyDescent="0.2">
      <c r="A206" s="3">
        <v>183</v>
      </c>
      <c r="B206" s="127" t="s">
        <v>6</v>
      </c>
      <c r="C206" s="128"/>
      <c r="D206" s="132" t="s">
        <v>6</v>
      </c>
      <c r="E206" s="132" t="s">
        <v>6</v>
      </c>
      <c r="F206" s="129" t="str">
        <f t="shared" si="10"/>
        <v xml:space="preserve"> </v>
      </c>
      <c r="G206" s="130"/>
      <c r="H206" s="119">
        <f t="shared" si="11"/>
        <v>0</v>
      </c>
      <c r="I206" s="130"/>
      <c r="J206" s="119">
        <f t="shared" si="12"/>
        <v>0</v>
      </c>
      <c r="K206" s="131">
        <f t="shared" si="13"/>
        <v>0</v>
      </c>
      <c r="L206" s="34"/>
      <c r="M206" s="31"/>
      <c r="N206" s="31"/>
    </row>
    <row r="207" spans="1:14" ht="39.950000000000003" customHeight="1" x14ac:dyDescent="0.2">
      <c r="A207" s="3">
        <v>184</v>
      </c>
      <c r="B207" s="127" t="s">
        <v>6</v>
      </c>
      <c r="C207" s="128"/>
      <c r="D207" s="132" t="s">
        <v>6</v>
      </c>
      <c r="E207" s="132" t="s">
        <v>6</v>
      </c>
      <c r="F207" s="129" t="str">
        <f t="shared" si="10"/>
        <v xml:space="preserve"> </v>
      </c>
      <c r="G207" s="130"/>
      <c r="H207" s="119">
        <f t="shared" si="11"/>
        <v>0</v>
      </c>
      <c r="I207" s="130"/>
      <c r="J207" s="119">
        <f t="shared" si="12"/>
        <v>0</v>
      </c>
      <c r="K207" s="131">
        <f t="shared" si="13"/>
        <v>0</v>
      </c>
      <c r="L207" s="34"/>
      <c r="M207" s="31"/>
      <c r="N207" s="31"/>
    </row>
    <row r="208" spans="1:14" ht="39.950000000000003" customHeight="1" x14ac:dyDescent="0.2">
      <c r="A208" s="3">
        <v>185</v>
      </c>
      <c r="B208" s="127" t="s">
        <v>6</v>
      </c>
      <c r="C208" s="128"/>
      <c r="D208" s="132" t="s">
        <v>6</v>
      </c>
      <c r="E208" s="132" t="s">
        <v>6</v>
      </c>
      <c r="F208" s="129" t="str">
        <f t="shared" si="10"/>
        <v xml:space="preserve"> </v>
      </c>
      <c r="G208" s="130"/>
      <c r="H208" s="119">
        <f t="shared" si="11"/>
        <v>0</v>
      </c>
      <c r="I208" s="130"/>
      <c r="J208" s="119">
        <f t="shared" si="12"/>
        <v>0</v>
      </c>
      <c r="K208" s="131">
        <f t="shared" si="13"/>
        <v>0</v>
      </c>
      <c r="L208" s="34"/>
      <c r="M208" s="31"/>
      <c r="N208" s="31"/>
    </row>
    <row r="209" spans="1:14" ht="39.950000000000003" customHeight="1" x14ac:dyDescent="0.2">
      <c r="A209" s="3">
        <v>186</v>
      </c>
      <c r="B209" s="127" t="s">
        <v>6</v>
      </c>
      <c r="C209" s="128"/>
      <c r="D209" s="132" t="s">
        <v>6</v>
      </c>
      <c r="E209" s="132" t="s">
        <v>6</v>
      </c>
      <c r="F209" s="129" t="str">
        <f t="shared" si="10"/>
        <v xml:space="preserve"> </v>
      </c>
      <c r="G209" s="130"/>
      <c r="H209" s="119">
        <f t="shared" si="11"/>
        <v>0</v>
      </c>
      <c r="I209" s="130"/>
      <c r="J209" s="119">
        <f t="shared" si="12"/>
        <v>0</v>
      </c>
      <c r="K209" s="131">
        <f t="shared" si="13"/>
        <v>0</v>
      </c>
      <c r="L209" s="34"/>
      <c r="M209" s="31"/>
      <c r="N209" s="31"/>
    </row>
    <row r="210" spans="1:14" ht="39.950000000000003" customHeight="1" x14ac:dyDescent="0.2">
      <c r="A210" s="3">
        <v>187</v>
      </c>
      <c r="B210" s="127" t="s">
        <v>6</v>
      </c>
      <c r="C210" s="128"/>
      <c r="D210" s="132" t="s">
        <v>6</v>
      </c>
      <c r="E210" s="132" t="s">
        <v>6</v>
      </c>
      <c r="F210" s="129" t="str">
        <f t="shared" si="10"/>
        <v xml:space="preserve"> </v>
      </c>
      <c r="G210" s="130"/>
      <c r="H210" s="119">
        <f t="shared" si="11"/>
        <v>0</v>
      </c>
      <c r="I210" s="130"/>
      <c r="J210" s="119">
        <f t="shared" si="12"/>
        <v>0</v>
      </c>
      <c r="K210" s="131">
        <f t="shared" si="13"/>
        <v>0</v>
      </c>
      <c r="L210" s="34"/>
      <c r="M210" s="31"/>
      <c r="N210" s="31"/>
    </row>
    <row r="211" spans="1:14" ht="39.950000000000003" customHeight="1" x14ac:dyDescent="0.2">
      <c r="A211" s="3">
        <v>188</v>
      </c>
      <c r="B211" s="127" t="s">
        <v>6</v>
      </c>
      <c r="C211" s="128"/>
      <c r="D211" s="132" t="s">
        <v>6</v>
      </c>
      <c r="E211" s="132" t="s">
        <v>6</v>
      </c>
      <c r="F211" s="129" t="str">
        <f t="shared" si="10"/>
        <v xml:space="preserve"> </v>
      </c>
      <c r="G211" s="130"/>
      <c r="H211" s="119">
        <f t="shared" si="11"/>
        <v>0</v>
      </c>
      <c r="I211" s="130"/>
      <c r="J211" s="119">
        <f t="shared" si="12"/>
        <v>0</v>
      </c>
      <c r="K211" s="131">
        <f t="shared" si="13"/>
        <v>0</v>
      </c>
      <c r="L211" s="34"/>
      <c r="M211" s="31"/>
      <c r="N211" s="31"/>
    </row>
    <row r="212" spans="1:14" ht="39.950000000000003" customHeight="1" x14ac:dyDescent="0.2">
      <c r="A212" s="3">
        <v>189</v>
      </c>
      <c r="B212" s="127" t="s">
        <v>6</v>
      </c>
      <c r="C212" s="128"/>
      <c r="D212" s="132" t="s">
        <v>6</v>
      </c>
      <c r="E212" s="132" t="s">
        <v>6</v>
      </c>
      <c r="F212" s="129" t="str">
        <f t="shared" si="10"/>
        <v xml:space="preserve"> </v>
      </c>
      <c r="G212" s="130"/>
      <c r="H212" s="119">
        <f t="shared" si="11"/>
        <v>0</v>
      </c>
      <c r="I212" s="130"/>
      <c r="J212" s="119">
        <f t="shared" si="12"/>
        <v>0</v>
      </c>
      <c r="K212" s="131">
        <f t="shared" si="13"/>
        <v>0</v>
      </c>
      <c r="L212" s="34"/>
      <c r="M212" s="31"/>
      <c r="N212" s="31"/>
    </row>
    <row r="213" spans="1:14" ht="39.950000000000003" customHeight="1" x14ac:dyDescent="0.2">
      <c r="A213" s="3">
        <v>190</v>
      </c>
      <c r="B213" s="127" t="s">
        <v>6</v>
      </c>
      <c r="C213" s="128"/>
      <c r="D213" s="132" t="s">
        <v>6</v>
      </c>
      <c r="E213" s="132" t="s">
        <v>6</v>
      </c>
      <c r="F213" s="129" t="str">
        <f t="shared" si="10"/>
        <v xml:space="preserve"> </v>
      </c>
      <c r="G213" s="130"/>
      <c r="H213" s="119">
        <f t="shared" si="11"/>
        <v>0</v>
      </c>
      <c r="I213" s="130"/>
      <c r="J213" s="119">
        <f t="shared" si="12"/>
        <v>0</v>
      </c>
      <c r="K213" s="131">
        <f t="shared" si="13"/>
        <v>0</v>
      </c>
      <c r="L213" s="34"/>
      <c r="M213" s="31"/>
      <c r="N213" s="31"/>
    </row>
    <row r="214" spans="1:14" ht="39.950000000000003" customHeight="1" x14ac:dyDescent="0.2">
      <c r="A214" s="3">
        <v>191</v>
      </c>
      <c r="B214" s="127" t="s">
        <v>6</v>
      </c>
      <c r="C214" s="128"/>
      <c r="D214" s="132" t="s">
        <v>6</v>
      </c>
      <c r="E214" s="132" t="s">
        <v>6</v>
      </c>
      <c r="F214" s="129" t="str">
        <f t="shared" si="10"/>
        <v xml:space="preserve"> </v>
      </c>
      <c r="G214" s="130"/>
      <c r="H214" s="119">
        <f t="shared" si="11"/>
        <v>0</v>
      </c>
      <c r="I214" s="130"/>
      <c r="J214" s="119">
        <f t="shared" si="12"/>
        <v>0</v>
      </c>
      <c r="K214" s="131">
        <f t="shared" si="13"/>
        <v>0</v>
      </c>
      <c r="L214" s="34"/>
      <c r="M214" s="31"/>
      <c r="N214" s="31"/>
    </row>
    <row r="215" spans="1:14" ht="39.950000000000003" customHeight="1" x14ac:dyDescent="0.2">
      <c r="A215" s="3">
        <v>192</v>
      </c>
      <c r="B215" s="127" t="s">
        <v>6</v>
      </c>
      <c r="C215" s="128"/>
      <c r="D215" s="132" t="s">
        <v>6</v>
      </c>
      <c r="E215" s="132" t="s">
        <v>6</v>
      </c>
      <c r="F215" s="129" t="str">
        <f t="shared" si="10"/>
        <v xml:space="preserve"> </v>
      </c>
      <c r="G215" s="130"/>
      <c r="H215" s="119">
        <f t="shared" si="11"/>
        <v>0</v>
      </c>
      <c r="I215" s="130"/>
      <c r="J215" s="119">
        <f t="shared" si="12"/>
        <v>0</v>
      </c>
      <c r="K215" s="131">
        <f t="shared" si="13"/>
        <v>0</v>
      </c>
      <c r="L215" s="34"/>
      <c r="M215" s="31"/>
      <c r="N215" s="31"/>
    </row>
    <row r="216" spans="1:14" ht="39.950000000000003" customHeight="1" x14ac:dyDescent="0.2">
      <c r="A216" s="3">
        <v>193</v>
      </c>
      <c r="B216" s="127" t="s">
        <v>6</v>
      </c>
      <c r="C216" s="128"/>
      <c r="D216" s="132" t="s">
        <v>6</v>
      </c>
      <c r="E216" s="132" t="s">
        <v>6</v>
      </c>
      <c r="F216" s="129" t="str">
        <f t="shared" si="10"/>
        <v xml:space="preserve"> </v>
      </c>
      <c r="G216" s="130"/>
      <c r="H216" s="119">
        <f t="shared" si="11"/>
        <v>0</v>
      </c>
      <c r="I216" s="130"/>
      <c r="J216" s="119">
        <f t="shared" si="12"/>
        <v>0</v>
      </c>
      <c r="K216" s="131">
        <f t="shared" si="13"/>
        <v>0</v>
      </c>
      <c r="L216" s="34"/>
      <c r="M216" s="31"/>
      <c r="N216" s="31"/>
    </row>
    <row r="217" spans="1:14" ht="39.950000000000003" customHeight="1" x14ac:dyDescent="0.2">
      <c r="A217" s="3">
        <v>194</v>
      </c>
      <c r="B217" s="127" t="s">
        <v>6</v>
      </c>
      <c r="C217" s="128"/>
      <c r="D217" s="132" t="s">
        <v>6</v>
      </c>
      <c r="E217" s="132" t="s">
        <v>6</v>
      </c>
      <c r="F217" s="129" t="str">
        <f t="shared" ref="F217:F280" si="14">IF(ISERROR(DATEDIF(D217,E217,"M")+1)," ",DATEDIF(D217,E217,"M")+1)</f>
        <v xml:space="preserve"> </v>
      </c>
      <c r="G217" s="130"/>
      <c r="H217" s="119">
        <f t="shared" ref="H217:H280" si="15">IF(B217="-------------------",0,F217*G217)</f>
        <v>0</v>
      </c>
      <c r="I217" s="130"/>
      <c r="J217" s="119">
        <f t="shared" ref="J217:J280" si="16">IF(B217="-------------------",0,F217*I217)</f>
        <v>0</v>
      </c>
      <c r="K217" s="131">
        <f t="shared" ref="K217:K280" si="17">IF(OR(B217="Krippenkind",B217="Hortkind"),(H217-J217),IF(OR(B217="Krippenkind (Drittkind)",B217="Hortkind (Drittkind)",B217="Kindergartenkind (Drittkind)",B217="Kindergartenkind Wegfall Anpassungszuschuss"),(H217-0),0))</f>
        <v>0</v>
      </c>
      <c r="L217" s="34"/>
      <c r="M217" s="31"/>
      <c r="N217" s="31"/>
    </row>
    <row r="218" spans="1:14" ht="39.950000000000003" customHeight="1" x14ac:dyDescent="0.2">
      <c r="A218" s="3">
        <v>195</v>
      </c>
      <c r="B218" s="127" t="s">
        <v>6</v>
      </c>
      <c r="C218" s="128"/>
      <c r="D218" s="132" t="s">
        <v>6</v>
      </c>
      <c r="E218" s="132" t="s">
        <v>6</v>
      </c>
      <c r="F218" s="129" t="str">
        <f t="shared" si="14"/>
        <v xml:space="preserve"> </v>
      </c>
      <c r="G218" s="130"/>
      <c r="H218" s="119">
        <f t="shared" si="15"/>
        <v>0</v>
      </c>
      <c r="I218" s="130"/>
      <c r="J218" s="119">
        <f t="shared" si="16"/>
        <v>0</v>
      </c>
      <c r="K218" s="131">
        <f t="shared" si="17"/>
        <v>0</v>
      </c>
      <c r="L218" s="34"/>
      <c r="M218" s="31"/>
      <c r="N218" s="31"/>
    </row>
    <row r="219" spans="1:14" ht="39.950000000000003" customHeight="1" x14ac:dyDescent="0.2">
      <c r="A219" s="3">
        <v>196</v>
      </c>
      <c r="B219" s="127" t="s">
        <v>6</v>
      </c>
      <c r="C219" s="128"/>
      <c r="D219" s="132" t="s">
        <v>6</v>
      </c>
      <c r="E219" s="132" t="s">
        <v>6</v>
      </c>
      <c r="F219" s="129" t="str">
        <f t="shared" si="14"/>
        <v xml:space="preserve"> </v>
      </c>
      <c r="G219" s="130"/>
      <c r="H219" s="119">
        <f t="shared" si="15"/>
        <v>0</v>
      </c>
      <c r="I219" s="130"/>
      <c r="J219" s="119">
        <f t="shared" si="16"/>
        <v>0</v>
      </c>
      <c r="K219" s="131">
        <f t="shared" si="17"/>
        <v>0</v>
      </c>
      <c r="L219" s="34"/>
      <c r="M219" s="31"/>
      <c r="N219" s="31"/>
    </row>
    <row r="220" spans="1:14" ht="39.950000000000003" customHeight="1" x14ac:dyDescent="0.2">
      <c r="A220" s="3">
        <v>197</v>
      </c>
      <c r="B220" s="127" t="s">
        <v>6</v>
      </c>
      <c r="C220" s="128"/>
      <c r="D220" s="132" t="s">
        <v>6</v>
      </c>
      <c r="E220" s="132" t="s">
        <v>6</v>
      </c>
      <c r="F220" s="129" t="str">
        <f t="shared" si="14"/>
        <v xml:space="preserve"> </v>
      </c>
      <c r="G220" s="130"/>
      <c r="H220" s="119">
        <f t="shared" si="15"/>
        <v>0</v>
      </c>
      <c r="I220" s="130"/>
      <c r="J220" s="119">
        <f t="shared" si="16"/>
        <v>0</v>
      </c>
      <c r="K220" s="131">
        <f t="shared" si="17"/>
        <v>0</v>
      </c>
      <c r="L220" s="34"/>
      <c r="M220" s="31"/>
      <c r="N220" s="31"/>
    </row>
    <row r="221" spans="1:14" ht="39.950000000000003" customHeight="1" x14ac:dyDescent="0.2">
      <c r="A221" s="3">
        <v>198</v>
      </c>
      <c r="B221" s="127" t="s">
        <v>6</v>
      </c>
      <c r="C221" s="128"/>
      <c r="D221" s="132" t="s">
        <v>6</v>
      </c>
      <c r="E221" s="132" t="s">
        <v>6</v>
      </c>
      <c r="F221" s="129" t="str">
        <f t="shared" si="14"/>
        <v xml:space="preserve"> </v>
      </c>
      <c r="G221" s="130"/>
      <c r="H221" s="119">
        <f t="shared" si="15"/>
        <v>0</v>
      </c>
      <c r="I221" s="130"/>
      <c r="J221" s="119">
        <f t="shared" si="16"/>
        <v>0</v>
      </c>
      <c r="K221" s="131">
        <f t="shared" si="17"/>
        <v>0</v>
      </c>
      <c r="L221" s="34"/>
      <c r="M221" s="31"/>
      <c r="N221" s="31"/>
    </row>
    <row r="222" spans="1:14" ht="39.950000000000003" customHeight="1" x14ac:dyDescent="0.2">
      <c r="A222" s="3">
        <v>199</v>
      </c>
      <c r="B222" s="127" t="s">
        <v>6</v>
      </c>
      <c r="C222" s="128"/>
      <c r="D222" s="132" t="s">
        <v>6</v>
      </c>
      <c r="E222" s="132" t="s">
        <v>6</v>
      </c>
      <c r="F222" s="129" t="str">
        <f t="shared" si="14"/>
        <v xml:space="preserve"> </v>
      </c>
      <c r="G222" s="130"/>
      <c r="H222" s="119">
        <f t="shared" si="15"/>
        <v>0</v>
      </c>
      <c r="I222" s="130"/>
      <c r="J222" s="119">
        <f t="shared" si="16"/>
        <v>0</v>
      </c>
      <c r="K222" s="131">
        <f t="shared" si="17"/>
        <v>0</v>
      </c>
      <c r="L222" s="34"/>
      <c r="M222" s="31"/>
      <c r="N222" s="31"/>
    </row>
    <row r="223" spans="1:14" ht="39.950000000000003" customHeight="1" x14ac:dyDescent="0.2">
      <c r="A223" s="3">
        <v>200</v>
      </c>
      <c r="B223" s="127" t="s">
        <v>6</v>
      </c>
      <c r="C223" s="128"/>
      <c r="D223" s="132" t="s">
        <v>6</v>
      </c>
      <c r="E223" s="132" t="s">
        <v>6</v>
      </c>
      <c r="F223" s="129" t="str">
        <f t="shared" si="14"/>
        <v xml:space="preserve"> </v>
      </c>
      <c r="G223" s="130"/>
      <c r="H223" s="119">
        <f t="shared" si="15"/>
        <v>0</v>
      </c>
      <c r="I223" s="130"/>
      <c r="J223" s="119">
        <f t="shared" si="16"/>
        <v>0</v>
      </c>
      <c r="K223" s="131">
        <f t="shared" si="17"/>
        <v>0</v>
      </c>
      <c r="L223" s="34"/>
      <c r="M223" s="31"/>
      <c r="N223" s="31"/>
    </row>
    <row r="224" spans="1:14" ht="39.950000000000003" customHeight="1" x14ac:dyDescent="0.2">
      <c r="A224" s="3">
        <v>201</v>
      </c>
      <c r="B224" s="127" t="s">
        <v>6</v>
      </c>
      <c r="C224" s="128"/>
      <c r="D224" s="132" t="s">
        <v>6</v>
      </c>
      <c r="E224" s="132" t="s">
        <v>6</v>
      </c>
      <c r="F224" s="129" t="str">
        <f t="shared" si="14"/>
        <v xml:space="preserve"> </v>
      </c>
      <c r="G224" s="130"/>
      <c r="H224" s="119">
        <f t="shared" si="15"/>
        <v>0</v>
      </c>
      <c r="I224" s="130"/>
      <c r="J224" s="119">
        <f t="shared" si="16"/>
        <v>0</v>
      </c>
      <c r="K224" s="131">
        <f t="shared" si="17"/>
        <v>0</v>
      </c>
      <c r="L224" s="34"/>
      <c r="M224" s="31"/>
      <c r="N224" s="31"/>
    </row>
    <row r="225" spans="1:14" ht="39.950000000000003" customHeight="1" x14ac:dyDescent="0.2">
      <c r="A225" s="3">
        <v>202</v>
      </c>
      <c r="B225" s="127" t="s">
        <v>6</v>
      </c>
      <c r="C225" s="128"/>
      <c r="D225" s="132" t="s">
        <v>6</v>
      </c>
      <c r="E225" s="132" t="s">
        <v>6</v>
      </c>
      <c r="F225" s="129" t="str">
        <f t="shared" si="14"/>
        <v xml:space="preserve"> </v>
      </c>
      <c r="G225" s="130"/>
      <c r="H225" s="119">
        <f t="shared" si="15"/>
        <v>0</v>
      </c>
      <c r="I225" s="130"/>
      <c r="J225" s="119">
        <f t="shared" si="16"/>
        <v>0</v>
      </c>
      <c r="K225" s="131">
        <f t="shared" si="17"/>
        <v>0</v>
      </c>
      <c r="L225" s="34"/>
      <c r="M225" s="31"/>
      <c r="N225" s="31"/>
    </row>
    <row r="226" spans="1:14" ht="39.950000000000003" customHeight="1" x14ac:dyDescent="0.2">
      <c r="A226" s="3">
        <v>203</v>
      </c>
      <c r="B226" s="127" t="s">
        <v>6</v>
      </c>
      <c r="C226" s="128"/>
      <c r="D226" s="132" t="s">
        <v>6</v>
      </c>
      <c r="E226" s="132" t="s">
        <v>6</v>
      </c>
      <c r="F226" s="129" t="str">
        <f t="shared" si="14"/>
        <v xml:space="preserve"> </v>
      </c>
      <c r="G226" s="130"/>
      <c r="H226" s="119">
        <f t="shared" si="15"/>
        <v>0</v>
      </c>
      <c r="I226" s="130"/>
      <c r="J226" s="119">
        <f t="shared" si="16"/>
        <v>0</v>
      </c>
      <c r="K226" s="131">
        <f t="shared" si="17"/>
        <v>0</v>
      </c>
      <c r="L226" s="34"/>
      <c r="M226" s="31"/>
      <c r="N226" s="31"/>
    </row>
    <row r="227" spans="1:14" ht="39.950000000000003" customHeight="1" x14ac:dyDescent="0.2">
      <c r="A227" s="3">
        <v>204</v>
      </c>
      <c r="B227" s="127" t="s">
        <v>6</v>
      </c>
      <c r="C227" s="128"/>
      <c r="D227" s="132" t="s">
        <v>6</v>
      </c>
      <c r="E227" s="132" t="s">
        <v>6</v>
      </c>
      <c r="F227" s="129" t="str">
        <f t="shared" si="14"/>
        <v xml:space="preserve"> </v>
      </c>
      <c r="G227" s="130"/>
      <c r="H227" s="119">
        <f t="shared" si="15"/>
        <v>0</v>
      </c>
      <c r="I227" s="130"/>
      <c r="J227" s="119">
        <f t="shared" si="16"/>
        <v>0</v>
      </c>
      <c r="K227" s="131">
        <f t="shared" si="17"/>
        <v>0</v>
      </c>
      <c r="L227" s="34"/>
      <c r="M227" s="31"/>
      <c r="N227" s="31"/>
    </row>
    <row r="228" spans="1:14" ht="39.950000000000003" customHeight="1" x14ac:dyDescent="0.2">
      <c r="A228" s="3">
        <v>205</v>
      </c>
      <c r="B228" s="127" t="s">
        <v>6</v>
      </c>
      <c r="C228" s="128"/>
      <c r="D228" s="132" t="s">
        <v>6</v>
      </c>
      <c r="E228" s="132" t="s">
        <v>6</v>
      </c>
      <c r="F228" s="129" t="str">
        <f t="shared" si="14"/>
        <v xml:space="preserve"> </v>
      </c>
      <c r="G228" s="130"/>
      <c r="H228" s="119">
        <f t="shared" si="15"/>
        <v>0</v>
      </c>
      <c r="I228" s="130"/>
      <c r="J228" s="119">
        <f t="shared" si="16"/>
        <v>0</v>
      </c>
      <c r="K228" s="131">
        <f t="shared" si="17"/>
        <v>0</v>
      </c>
      <c r="L228" s="34"/>
      <c r="M228" s="31"/>
      <c r="N228" s="31"/>
    </row>
    <row r="229" spans="1:14" ht="39.950000000000003" customHeight="1" x14ac:dyDescent="0.2">
      <c r="A229" s="3">
        <v>206</v>
      </c>
      <c r="B229" s="127" t="s">
        <v>6</v>
      </c>
      <c r="C229" s="128"/>
      <c r="D229" s="132" t="s">
        <v>6</v>
      </c>
      <c r="E229" s="132" t="s">
        <v>6</v>
      </c>
      <c r="F229" s="129" t="str">
        <f t="shared" si="14"/>
        <v xml:space="preserve"> </v>
      </c>
      <c r="G229" s="130"/>
      <c r="H229" s="119">
        <f t="shared" si="15"/>
        <v>0</v>
      </c>
      <c r="I229" s="130"/>
      <c r="J229" s="119">
        <f t="shared" si="16"/>
        <v>0</v>
      </c>
      <c r="K229" s="131">
        <f t="shared" si="17"/>
        <v>0</v>
      </c>
      <c r="L229" s="34"/>
      <c r="M229" s="31"/>
      <c r="N229" s="31"/>
    </row>
    <row r="230" spans="1:14" ht="39.950000000000003" customHeight="1" x14ac:dyDescent="0.2">
      <c r="A230" s="3">
        <v>207</v>
      </c>
      <c r="B230" s="127" t="s">
        <v>6</v>
      </c>
      <c r="C230" s="128"/>
      <c r="D230" s="132" t="s">
        <v>6</v>
      </c>
      <c r="E230" s="132" t="s">
        <v>6</v>
      </c>
      <c r="F230" s="129" t="str">
        <f t="shared" si="14"/>
        <v xml:space="preserve"> </v>
      </c>
      <c r="G230" s="130"/>
      <c r="H230" s="119">
        <f t="shared" si="15"/>
        <v>0</v>
      </c>
      <c r="I230" s="130"/>
      <c r="J230" s="119">
        <f t="shared" si="16"/>
        <v>0</v>
      </c>
      <c r="K230" s="131">
        <f t="shared" si="17"/>
        <v>0</v>
      </c>
      <c r="L230" s="34"/>
      <c r="M230" s="31"/>
      <c r="N230" s="31"/>
    </row>
    <row r="231" spans="1:14" ht="39.950000000000003" customHeight="1" x14ac:dyDescent="0.2">
      <c r="A231" s="3">
        <v>208</v>
      </c>
      <c r="B231" s="127" t="s">
        <v>6</v>
      </c>
      <c r="C231" s="128"/>
      <c r="D231" s="132" t="s">
        <v>6</v>
      </c>
      <c r="E231" s="132" t="s">
        <v>6</v>
      </c>
      <c r="F231" s="129" t="str">
        <f t="shared" si="14"/>
        <v xml:space="preserve"> </v>
      </c>
      <c r="G231" s="130"/>
      <c r="H231" s="119">
        <f t="shared" si="15"/>
        <v>0</v>
      </c>
      <c r="I231" s="130"/>
      <c r="J231" s="119">
        <f t="shared" si="16"/>
        <v>0</v>
      </c>
      <c r="K231" s="131">
        <f t="shared" si="17"/>
        <v>0</v>
      </c>
      <c r="L231" s="34"/>
      <c r="M231" s="31"/>
      <c r="N231" s="31"/>
    </row>
    <row r="232" spans="1:14" ht="39.950000000000003" customHeight="1" x14ac:dyDescent="0.2">
      <c r="A232" s="3">
        <v>209</v>
      </c>
      <c r="B232" s="127" t="s">
        <v>6</v>
      </c>
      <c r="C232" s="128"/>
      <c r="D232" s="132" t="s">
        <v>6</v>
      </c>
      <c r="E232" s="132" t="s">
        <v>6</v>
      </c>
      <c r="F232" s="129" t="str">
        <f t="shared" si="14"/>
        <v xml:space="preserve"> </v>
      </c>
      <c r="G232" s="130"/>
      <c r="H232" s="119">
        <f t="shared" si="15"/>
        <v>0</v>
      </c>
      <c r="I232" s="130"/>
      <c r="J232" s="119">
        <f t="shared" si="16"/>
        <v>0</v>
      </c>
      <c r="K232" s="131">
        <f t="shared" si="17"/>
        <v>0</v>
      </c>
      <c r="L232" s="34"/>
      <c r="M232" s="31"/>
      <c r="N232" s="31"/>
    </row>
    <row r="233" spans="1:14" ht="39.950000000000003" customHeight="1" x14ac:dyDescent="0.2">
      <c r="A233" s="3">
        <v>210</v>
      </c>
      <c r="B233" s="127" t="s">
        <v>6</v>
      </c>
      <c r="C233" s="128"/>
      <c r="D233" s="132" t="s">
        <v>6</v>
      </c>
      <c r="E233" s="132" t="s">
        <v>6</v>
      </c>
      <c r="F233" s="129" t="str">
        <f t="shared" si="14"/>
        <v xml:space="preserve"> </v>
      </c>
      <c r="G233" s="130"/>
      <c r="H233" s="119">
        <f t="shared" si="15"/>
        <v>0</v>
      </c>
      <c r="I233" s="130"/>
      <c r="J233" s="119">
        <f t="shared" si="16"/>
        <v>0</v>
      </c>
      <c r="K233" s="131">
        <f t="shared" si="17"/>
        <v>0</v>
      </c>
      <c r="L233" s="34"/>
      <c r="M233" s="31"/>
      <c r="N233" s="31"/>
    </row>
    <row r="234" spans="1:14" ht="39.950000000000003" customHeight="1" x14ac:dyDescent="0.2">
      <c r="A234" s="3">
        <v>211</v>
      </c>
      <c r="B234" s="127" t="s">
        <v>6</v>
      </c>
      <c r="C234" s="128"/>
      <c r="D234" s="132" t="s">
        <v>6</v>
      </c>
      <c r="E234" s="132" t="s">
        <v>6</v>
      </c>
      <c r="F234" s="129" t="str">
        <f t="shared" si="14"/>
        <v xml:space="preserve"> </v>
      </c>
      <c r="G234" s="130"/>
      <c r="H234" s="119">
        <f t="shared" si="15"/>
        <v>0</v>
      </c>
      <c r="I234" s="130"/>
      <c r="J234" s="119">
        <f t="shared" si="16"/>
        <v>0</v>
      </c>
      <c r="K234" s="131">
        <f t="shared" si="17"/>
        <v>0</v>
      </c>
      <c r="L234" s="34"/>
      <c r="M234" s="31"/>
      <c r="N234" s="31"/>
    </row>
    <row r="235" spans="1:14" ht="39.950000000000003" customHeight="1" x14ac:dyDescent="0.2">
      <c r="A235" s="3">
        <v>212</v>
      </c>
      <c r="B235" s="127" t="s">
        <v>6</v>
      </c>
      <c r="C235" s="128"/>
      <c r="D235" s="132" t="s">
        <v>6</v>
      </c>
      <c r="E235" s="132" t="s">
        <v>6</v>
      </c>
      <c r="F235" s="129" t="str">
        <f t="shared" si="14"/>
        <v xml:space="preserve"> </v>
      </c>
      <c r="G235" s="130"/>
      <c r="H235" s="119">
        <f t="shared" si="15"/>
        <v>0</v>
      </c>
      <c r="I235" s="130"/>
      <c r="J235" s="119">
        <f t="shared" si="16"/>
        <v>0</v>
      </c>
      <c r="K235" s="131">
        <f t="shared" si="17"/>
        <v>0</v>
      </c>
      <c r="L235" s="34"/>
      <c r="M235" s="31"/>
      <c r="N235" s="31"/>
    </row>
    <row r="236" spans="1:14" ht="39.950000000000003" customHeight="1" x14ac:dyDescent="0.2">
      <c r="A236" s="3">
        <v>213</v>
      </c>
      <c r="B236" s="127" t="s">
        <v>6</v>
      </c>
      <c r="C236" s="128"/>
      <c r="D236" s="132" t="s">
        <v>6</v>
      </c>
      <c r="E236" s="132" t="s">
        <v>6</v>
      </c>
      <c r="F236" s="129" t="str">
        <f t="shared" si="14"/>
        <v xml:space="preserve"> </v>
      </c>
      <c r="G236" s="130"/>
      <c r="H236" s="119">
        <f t="shared" si="15"/>
        <v>0</v>
      </c>
      <c r="I236" s="130"/>
      <c r="J236" s="119">
        <f t="shared" si="16"/>
        <v>0</v>
      </c>
      <c r="K236" s="131">
        <f t="shared" si="17"/>
        <v>0</v>
      </c>
      <c r="L236" s="34"/>
      <c r="M236" s="31"/>
      <c r="N236" s="31"/>
    </row>
    <row r="237" spans="1:14" ht="39.950000000000003" customHeight="1" x14ac:dyDescent="0.2">
      <c r="A237" s="3">
        <v>214</v>
      </c>
      <c r="B237" s="127" t="s">
        <v>6</v>
      </c>
      <c r="C237" s="128"/>
      <c r="D237" s="132" t="s">
        <v>6</v>
      </c>
      <c r="E237" s="132" t="s">
        <v>6</v>
      </c>
      <c r="F237" s="129" t="str">
        <f t="shared" si="14"/>
        <v xml:space="preserve"> </v>
      </c>
      <c r="G237" s="130"/>
      <c r="H237" s="119">
        <f t="shared" si="15"/>
        <v>0</v>
      </c>
      <c r="I237" s="130"/>
      <c r="J237" s="119">
        <f t="shared" si="16"/>
        <v>0</v>
      </c>
      <c r="K237" s="131">
        <f t="shared" si="17"/>
        <v>0</v>
      </c>
      <c r="L237" s="34"/>
      <c r="M237" s="31"/>
      <c r="N237" s="31"/>
    </row>
    <row r="238" spans="1:14" ht="39.950000000000003" customHeight="1" x14ac:dyDescent="0.2">
      <c r="A238" s="3">
        <v>215</v>
      </c>
      <c r="B238" s="127" t="s">
        <v>6</v>
      </c>
      <c r="C238" s="128"/>
      <c r="D238" s="132" t="s">
        <v>6</v>
      </c>
      <c r="E238" s="132" t="s">
        <v>6</v>
      </c>
      <c r="F238" s="129" t="str">
        <f t="shared" si="14"/>
        <v xml:space="preserve"> </v>
      </c>
      <c r="G238" s="130"/>
      <c r="H238" s="119">
        <f t="shared" si="15"/>
        <v>0</v>
      </c>
      <c r="I238" s="130"/>
      <c r="J238" s="119">
        <f t="shared" si="16"/>
        <v>0</v>
      </c>
      <c r="K238" s="131">
        <f t="shared" si="17"/>
        <v>0</v>
      </c>
      <c r="L238" s="34"/>
      <c r="M238" s="31"/>
      <c r="N238" s="31"/>
    </row>
    <row r="239" spans="1:14" ht="39.950000000000003" customHeight="1" x14ac:dyDescent="0.2">
      <c r="A239" s="3">
        <v>216</v>
      </c>
      <c r="B239" s="127" t="s">
        <v>6</v>
      </c>
      <c r="C239" s="128"/>
      <c r="D239" s="132" t="s">
        <v>6</v>
      </c>
      <c r="E239" s="132" t="s">
        <v>6</v>
      </c>
      <c r="F239" s="129" t="str">
        <f t="shared" si="14"/>
        <v xml:space="preserve"> </v>
      </c>
      <c r="G239" s="130"/>
      <c r="H239" s="119">
        <f t="shared" si="15"/>
        <v>0</v>
      </c>
      <c r="I239" s="130"/>
      <c r="J239" s="119">
        <f t="shared" si="16"/>
        <v>0</v>
      </c>
      <c r="K239" s="131">
        <f t="shared" si="17"/>
        <v>0</v>
      </c>
      <c r="L239" s="34"/>
      <c r="M239" s="31"/>
      <c r="N239" s="31"/>
    </row>
    <row r="240" spans="1:14" ht="39.950000000000003" customHeight="1" x14ac:dyDescent="0.2">
      <c r="A240" s="3">
        <v>217</v>
      </c>
      <c r="B240" s="127" t="s">
        <v>6</v>
      </c>
      <c r="C240" s="128"/>
      <c r="D240" s="132" t="s">
        <v>6</v>
      </c>
      <c r="E240" s="132" t="s">
        <v>6</v>
      </c>
      <c r="F240" s="129" t="str">
        <f t="shared" si="14"/>
        <v xml:space="preserve"> </v>
      </c>
      <c r="G240" s="130"/>
      <c r="H240" s="119">
        <f t="shared" si="15"/>
        <v>0</v>
      </c>
      <c r="I240" s="130"/>
      <c r="J240" s="119">
        <f t="shared" si="16"/>
        <v>0</v>
      </c>
      <c r="K240" s="131">
        <f t="shared" si="17"/>
        <v>0</v>
      </c>
      <c r="L240" s="34"/>
      <c r="M240" s="31"/>
      <c r="N240" s="31"/>
    </row>
    <row r="241" spans="1:14" ht="39.950000000000003" customHeight="1" x14ac:dyDescent="0.2">
      <c r="A241" s="3">
        <v>218</v>
      </c>
      <c r="B241" s="127" t="s">
        <v>6</v>
      </c>
      <c r="C241" s="128"/>
      <c r="D241" s="132" t="s">
        <v>6</v>
      </c>
      <c r="E241" s="132" t="s">
        <v>6</v>
      </c>
      <c r="F241" s="129" t="str">
        <f t="shared" si="14"/>
        <v xml:space="preserve"> </v>
      </c>
      <c r="G241" s="130"/>
      <c r="H241" s="119">
        <f t="shared" si="15"/>
        <v>0</v>
      </c>
      <c r="I241" s="130"/>
      <c r="J241" s="119">
        <f t="shared" si="16"/>
        <v>0</v>
      </c>
      <c r="K241" s="131">
        <f t="shared" si="17"/>
        <v>0</v>
      </c>
      <c r="L241" s="34"/>
      <c r="M241" s="31"/>
      <c r="N241" s="31"/>
    </row>
    <row r="242" spans="1:14" ht="39.950000000000003" customHeight="1" x14ac:dyDescent="0.2">
      <c r="A242" s="3">
        <v>219</v>
      </c>
      <c r="B242" s="127" t="s">
        <v>6</v>
      </c>
      <c r="C242" s="128"/>
      <c r="D242" s="132" t="s">
        <v>6</v>
      </c>
      <c r="E242" s="132" t="s">
        <v>6</v>
      </c>
      <c r="F242" s="129" t="str">
        <f t="shared" si="14"/>
        <v xml:space="preserve"> </v>
      </c>
      <c r="G242" s="130"/>
      <c r="H242" s="119">
        <f t="shared" si="15"/>
        <v>0</v>
      </c>
      <c r="I242" s="130"/>
      <c r="J242" s="119">
        <f t="shared" si="16"/>
        <v>0</v>
      </c>
      <c r="K242" s="131">
        <f t="shared" si="17"/>
        <v>0</v>
      </c>
      <c r="L242" s="34"/>
      <c r="M242" s="31"/>
      <c r="N242" s="31"/>
    </row>
    <row r="243" spans="1:14" ht="39.950000000000003" customHeight="1" x14ac:dyDescent="0.2">
      <c r="A243" s="3">
        <v>220</v>
      </c>
      <c r="B243" s="127" t="s">
        <v>6</v>
      </c>
      <c r="C243" s="128"/>
      <c r="D243" s="132" t="s">
        <v>6</v>
      </c>
      <c r="E243" s="132" t="s">
        <v>6</v>
      </c>
      <c r="F243" s="129" t="str">
        <f t="shared" si="14"/>
        <v xml:space="preserve"> </v>
      </c>
      <c r="G243" s="130"/>
      <c r="H243" s="119">
        <f t="shared" si="15"/>
        <v>0</v>
      </c>
      <c r="I243" s="130"/>
      <c r="J243" s="119">
        <f t="shared" si="16"/>
        <v>0</v>
      </c>
      <c r="K243" s="131">
        <f t="shared" si="17"/>
        <v>0</v>
      </c>
      <c r="L243" s="34"/>
      <c r="M243" s="31"/>
      <c r="N243" s="31"/>
    </row>
    <row r="244" spans="1:14" ht="39.950000000000003" customHeight="1" x14ac:dyDescent="0.2">
      <c r="A244" s="3">
        <v>221</v>
      </c>
      <c r="B244" s="127" t="s">
        <v>6</v>
      </c>
      <c r="C244" s="128"/>
      <c r="D244" s="132" t="s">
        <v>6</v>
      </c>
      <c r="E244" s="132" t="s">
        <v>6</v>
      </c>
      <c r="F244" s="129" t="str">
        <f t="shared" si="14"/>
        <v xml:space="preserve"> </v>
      </c>
      <c r="G244" s="130"/>
      <c r="H244" s="119">
        <f t="shared" si="15"/>
        <v>0</v>
      </c>
      <c r="I244" s="130"/>
      <c r="J244" s="119">
        <f t="shared" si="16"/>
        <v>0</v>
      </c>
      <c r="K244" s="131">
        <f t="shared" si="17"/>
        <v>0</v>
      </c>
      <c r="L244" s="34"/>
      <c r="M244" s="31"/>
      <c r="N244" s="31"/>
    </row>
    <row r="245" spans="1:14" ht="39.950000000000003" customHeight="1" x14ac:dyDescent="0.2">
      <c r="A245" s="3">
        <v>222</v>
      </c>
      <c r="B245" s="127" t="s">
        <v>6</v>
      </c>
      <c r="C245" s="128"/>
      <c r="D245" s="132" t="s">
        <v>6</v>
      </c>
      <c r="E245" s="132" t="s">
        <v>6</v>
      </c>
      <c r="F245" s="129" t="str">
        <f t="shared" si="14"/>
        <v xml:space="preserve"> </v>
      </c>
      <c r="G245" s="130"/>
      <c r="H245" s="119">
        <f t="shared" si="15"/>
        <v>0</v>
      </c>
      <c r="I245" s="130"/>
      <c r="J245" s="119">
        <f t="shared" si="16"/>
        <v>0</v>
      </c>
      <c r="K245" s="131">
        <f t="shared" si="17"/>
        <v>0</v>
      </c>
      <c r="L245" s="34"/>
      <c r="M245" s="31"/>
      <c r="N245" s="31"/>
    </row>
    <row r="246" spans="1:14" ht="39.950000000000003" customHeight="1" x14ac:dyDescent="0.2">
      <c r="A246" s="3">
        <v>223</v>
      </c>
      <c r="B246" s="127" t="s">
        <v>6</v>
      </c>
      <c r="C246" s="128"/>
      <c r="D246" s="132" t="s">
        <v>6</v>
      </c>
      <c r="E246" s="132" t="s">
        <v>6</v>
      </c>
      <c r="F246" s="129" t="str">
        <f t="shared" si="14"/>
        <v xml:space="preserve"> </v>
      </c>
      <c r="G246" s="130"/>
      <c r="H246" s="119">
        <f t="shared" si="15"/>
        <v>0</v>
      </c>
      <c r="I246" s="130"/>
      <c r="J246" s="119">
        <f t="shared" si="16"/>
        <v>0</v>
      </c>
      <c r="K246" s="131">
        <f t="shared" si="17"/>
        <v>0</v>
      </c>
      <c r="L246" s="34"/>
      <c r="M246" s="31"/>
      <c r="N246" s="31"/>
    </row>
    <row r="247" spans="1:14" ht="39.950000000000003" customHeight="1" x14ac:dyDescent="0.2">
      <c r="A247" s="3">
        <v>224</v>
      </c>
      <c r="B247" s="127" t="s">
        <v>6</v>
      </c>
      <c r="C247" s="128"/>
      <c r="D247" s="132" t="s">
        <v>6</v>
      </c>
      <c r="E247" s="132" t="s">
        <v>6</v>
      </c>
      <c r="F247" s="129" t="str">
        <f t="shared" si="14"/>
        <v xml:space="preserve"> </v>
      </c>
      <c r="G247" s="130"/>
      <c r="H247" s="119">
        <f t="shared" si="15"/>
        <v>0</v>
      </c>
      <c r="I247" s="130"/>
      <c r="J247" s="119">
        <f t="shared" si="16"/>
        <v>0</v>
      </c>
      <c r="K247" s="131">
        <f t="shared" si="17"/>
        <v>0</v>
      </c>
      <c r="L247" s="34"/>
      <c r="M247" s="31"/>
      <c r="N247" s="31"/>
    </row>
    <row r="248" spans="1:14" ht="39.950000000000003" customHeight="1" x14ac:dyDescent="0.2">
      <c r="A248" s="3">
        <v>225</v>
      </c>
      <c r="B248" s="127" t="s">
        <v>6</v>
      </c>
      <c r="C248" s="128"/>
      <c r="D248" s="132" t="s">
        <v>6</v>
      </c>
      <c r="E248" s="132" t="s">
        <v>6</v>
      </c>
      <c r="F248" s="129" t="str">
        <f t="shared" si="14"/>
        <v xml:space="preserve"> </v>
      </c>
      <c r="G248" s="130"/>
      <c r="H248" s="119">
        <f t="shared" si="15"/>
        <v>0</v>
      </c>
      <c r="I248" s="130"/>
      <c r="J248" s="119">
        <f t="shared" si="16"/>
        <v>0</v>
      </c>
      <c r="K248" s="131">
        <f t="shared" si="17"/>
        <v>0</v>
      </c>
      <c r="L248" s="34"/>
      <c r="M248" s="31"/>
      <c r="N248" s="31"/>
    </row>
    <row r="249" spans="1:14" ht="39.950000000000003" customHeight="1" x14ac:dyDescent="0.2">
      <c r="A249" s="3">
        <v>226</v>
      </c>
      <c r="B249" s="127" t="s">
        <v>6</v>
      </c>
      <c r="C249" s="128"/>
      <c r="D249" s="132" t="s">
        <v>6</v>
      </c>
      <c r="E249" s="132" t="s">
        <v>6</v>
      </c>
      <c r="F249" s="129" t="str">
        <f t="shared" si="14"/>
        <v xml:space="preserve"> </v>
      </c>
      <c r="G249" s="130"/>
      <c r="H249" s="119">
        <f t="shared" si="15"/>
        <v>0</v>
      </c>
      <c r="I249" s="130"/>
      <c r="J249" s="119">
        <f t="shared" si="16"/>
        <v>0</v>
      </c>
      <c r="K249" s="131">
        <f t="shared" si="17"/>
        <v>0</v>
      </c>
      <c r="L249" s="34"/>
      <c r="M249" s="31"/>
      <c r="N249" s="31"/>
    </row>
    <row r="250" spans="1:14" ht="39.950000000000003" customHeight="1" x14ac:dyDescent="0.2">
      <c r="A250" s="3">
        <v>227</v>
      </c>
      <c r="B250" s="127" t="s">
        <v>6</v>
      </c>
      <c r="C250" s="128"/>
      <c r="D250" s="132" t="s">
        <v>6</v>
      </c>
      <c r="E250" s="132" t="s">
        <v>6</v>
      </c>
      <c r="F250" s="129" t="str">
        <f t="shared" si="14"/>
        <v xml:space="preserve"> </v>
      </c>
      <c r="G250" s="130"/>
      <c r="H250" s="119">
        <f t="shared" si="15"/>
        <v>0</v>
      </c>
      <c r="I250" s="130"/>
      <c r="J250" s="119">
        <f t="shared" si="16"/>
        <v>0</v>
      </c>
      <c r="K250" s="131">
        <f t="shared" si="17"/>
        <v>0</v>
      </c>
      <c r="L250" s="34"/>
      <c r="M250" s="31"/>
      <c r="N250" s="31"/>
    </row>
    <row r="251" spans="1:14" ht="39.950000000000003" customHeight="1" x14ac:dyDescent="0.2">
      <c r="A251" s="3">
        <v>228</v>
      </c>
      <c r="B251" s="127" t="s">
        <v>6</v>
      </c>
      <c r="C251" s="128"/>
      <c r="D251" s="132" t="s">
        <v>6</v>
      </c>
      <c r="E251" s="132" t="s">
        <v>6</v>
      </c>
      <c r="F251" s="129" t="str">
        <f t="shared" si="14"/>
        <v xml:space="preserve"> </v>
      </c>
      <c r="G251" s="130"/>
      <c r="H251" s="119">
        <f t="shared" si="15"/>
        <v>0</v>
      </c>
      <c r="I251" s="130"/>
      <c r="J251" s="119">
        <f t="shared" si="16"/>
        <v>0</v>
      </c>
      <c r="K251" s="131">
        <f t="shared" si="17"/>
        <v>0</v>
      </c>
      <c r="L251" s="34"/>
      <c r="M251" s="31"/>
      <c r="N251" s="31"/>
    </row>
    <row r="252" spans="1:14" ht="39.950000000000003" customHeight="1" x14ac:dyDescent="0.2">
      <c r="A252" s="3">
        <v>229</v>
      </c>
      <c r="B252" s="127" t="s">
        <v>6</v>
      </c>
      <c r="C252" s="128"/>
      <c r="D252" s="132" t="s">
        <v>6</v>
      </c>
      <c r="E252" s="132" t="s">
        <v>6</v>
      </c>
      <c r="F252" s="129" t="str">
        <f t="shared" si="14"/>
        <v xml:space="preserve"> </v>
      </c>
      <c r="G252" s="130"/>
      <c r="H252" s="119">
        <f t="shared" si="15"/>
        <v>0</v>
      </c>
      <c r="I252" s="130"/>
      <c r="J252" s="119">
        <f t="shared" si="16"/>
        <v>0</v>
      </c>
      <c r="K252" s="131">
        <f t="shared" si="17"/>
        <v>0</v>
      </c>
      <c r="L252" s="34"/>
      <c r="M252" s="31"/>
      <c r="N252" s="31"/>
    </row>
    <row r="253" spans="1:14" ht="39.950000000000003" customHeight="1" x14ac:dyDescent="0.2">
      <c r="A253" s="3">
        <v>230</v>
      </c>
      <c r="B253" s="127" t="s">
        <v>6</v>
      </c>
      <c r="C253" s="128"/>
      <c r="D253" s="132" t="s">
        <v>6</v>
      </c>
      <c r="E253" s="132" t="s">
        <v>6</v>
      </c>
      <c r="F253" s="129" t="str">
        <f t="shared" si="14"/>
        <v xml:space="preserve"> </v>
      </c>
      <c r="G253" s="130"/>
      <c r="H253" s="119">
        <f t="shared" si="15"/>
        <v>0</v>
      </c>
      <c r="I253" s="130"/>
      <c r="J253" s="119">
        <f t="shared" si="16"/>
        <v>0</v>
      </c>
      <c r="K253" s="131">
        <f t="shared" si="17"/>
        <v>0</v>
      </c>
      <c r="L253" s="34"/>
      <c r="M253" s="31"/>
      <c r="N253" s="31"/>
    </row>
    <row r="254" spans="1:14" ht="39.950000000000003" customHeight="1" x14ac:dyDescent="0.2">
      <c r="A254" s="3">
        <v>231</v>
      </c>
      <c r="B254" s="127" t="s">
        <v>6</v>
      </c>
      <c r="C254" s="128"/>
      <c r="D254" s="132" t="s">
        <v>6</v>
      </c>
      <c r="E254" s="132" t="s">
        <v>6</v>
      </c>
      <c r="F254" s="129" t="str">
        <f t="shared" si="14"/>
        <v xml:space="preserve"> </v>
      </c>
      <c r="G254" s="130"/>
      <c r="H254" s="119">
        <f t="shared" si="15"/>
        <v>0</v>
      </c>
      <c r="I254" s="130"/>
      <c r="J254" s="119">
        <f t="shared" si="16"/>
        <v>0</v>
      </c>
      <c r="K254" s="131">
        <f t="shared" si="17"/>
        <v>0</v>
      </c>
      <c r="L254" s="34"/>
      <c r="M254" s="31"/>
      <c r="N254" s="31"/>
    </row>
    <row r="255" spans="1:14" ht="39.950000000000003" customHeight="1" x14ac:dyDescent="0.2">
      <c r="A255" s="3">
        <v>232</v>
      </c>
      <c r="B255" s="127" t="s">
        <v>6</v>
      </c>
      <c r="C255" s="128"/>
      <c r="D255" s="132" t="s">
        <v>6</v>
      </c>
      <c r="E255" s="132" t="s">
        <v>6</v>
      </c>
      <c r="F255" s="129" t="str">
        <f t="shared" si="14"/>
        <v xml:space="preserve"> </v>
      </c>
      <c r="G255" s="130"/>
      <c r="H255" s="119">
        <f t="shared" si="15"/>
        <v>0</v>
      </c>
      <c r="I255" s="130"/>
      <c r="J255" s="119">
        <f t="shared" si="16"/>
        <v>0</v>
      </c>
      <c r="K255" s="131">
        <f t="shared" si="17"/>
        <v>0</v>
      </c>
      <c r="L255" s="34"/>
      <c r="M255" s="31"/>
      <c r="N255" s="31"/>
    </row>
    <row r="256" spans="1:14" ht="39.950000000000003" customHeight="1" x14ac:dyDescent="0.2">
      <c r="A256" s="3">
        <v>233</v>
      </c>
      <c r="B256" s="127" t="s">
        <v>6</v>
      </c>
      <c r="C256" s="128"/>
      <c r="D256" s="132" t="s">
        <v>6</v>
      </c>
      <c r="E256" s="132" t="s">
        <v>6</v>
      </c>
      <c r="F256" s="129" t="str">
        <f t="shared" si="14"/>
        <v xml:space="preserve"> </v>
      </c>
      <c r="G256" s="130"/>
      <c r="H256" s="119">
        <f t="shared" si="15"/>
        <v>0</v>
      </c>
      <c r="I256" s="130"/>
      <c r="J256" s="119">
        <f t="shared" si="16"/>
        <v>0</v>
      </c>
      <c r="K256" s="131">
        <f t="shared" si="17"/>
        <v>0</v>
      </c>
      <c r="L256" s="34"/>
      <c r="M256" s="31"/>
      <c r="N256" s="31"/>
    </row>
    <row r="257" spans="1:14" ht="39.950000000000003" customHeight="1" x14ac:dyDescent="0.2">
      <c r="A257" s="3">
        <v>234</v>
      </c>
      <c r="B257" s="127" t="s">
        <v>6</v>
      </c>
      <c r="C257" s="128"/>
      <c r="D257" s="132" t="s">
        <v>6</v>
      </c>
      <c r="E257" s="132" t="s">
        <v>6</v>
      </c>
      <c r="F257" s="129" t="str">
        <f t="shared" si="14"/>
        <v xml:space="preserve"> </v>
      </c>
      <c r="G257" s="130"/>
      <c r="H257" s="119">
        <f t="shared" si="15"/>
        <v>0</v>
      </c>
      <c r="I257" s="130"/>
      <c r="J257" s="119">
        <f t="shared" si="16"/>
        <v>0</v>
      </c>
      <c r="K257" s="131">
        <f t="shared" si="17"/>
        <v>0</v>
      </c>
      <c r="L257" s="34"/>
      <c r="M257" s="31"/>
      <c r="N257" s="31"/>
    </row>
    <row r="258" spans="1:14" ht="39.950000000000003" customHeight="1" x14ac:dyDescent="0.2">
      <c r="A258" s="3">
        <v>235</v>
      </c>
      <c r="B258" s="127" t="s">
        <v>6</v>
      </c>
      <c r="C258" s="128"/>
      <c r="D258" s="132" t="s">
        <v>6</v>
      </c>
      <c r="E258" s="132" t="s">
        <v>6</v>
      </c>
      <c r="F258" s="129" t="str">
        <f t="shared" si="14"/>
        <v xml:space="preserve"> </v>
      </c>
      <c r="G258" s="130"/>
      <c r="H258" s="119">
        <f t="shared" si="15"/>
        <v>0</v>
      </c>
      <c r="I258" s="130"/>
      <c r="J258" s="119">
        <f t="shared" si="16"/>
        <v>0</v>
      </c>
      <c r="K258" s="131">
        <f t="shared" si="17"/>
        <v>0</v>
      </c>
      <c r="L258" s="34"/>
      <c r="M258" s="31"/>
      <c r="N258" s="31"/>
    </row>
    <row r="259" spans="1:14" ht="39.950000000000003" customHeight="1" x14ac:dyDescent="0.2">
      <c r="A259" s="3">
        <v>236</v>
      </c>
      <c r="B259" s="127" t="s">
        <v>6</v>
      </c>
      <c r="C259" s="128"/>
      <c r="D259" s="132" t="s">
        <v>6</v>
      </c>
      <c r="E259" s="132" t="s">
        <v>6</v>
      </c>
      <c r="F259" s="129" t="str">
        <f t="shared" si="14"/>
        <v xml:space="preserve"> </v>
      </c>
      <c r="G259" s="130"/>
      <c r="H259" s="119">
        <f t="shared" si="15"/>
        <v>0</v>
      </c>
      <c r="I259" s="130"/>
      <c r="J259" s="119">
        <f t="shared" si="16"/>
        <v>0</v>
      </c>
      <c r="K259" s="131">
        <f t="shared" si="17"/>
        <v>0</v>
      </c>
      <c r="L259" s="34"/>
      <c r="M259" s="31"/>
      <c r="N259" s="31"/>
    </row>
    <row r="260" spans="1:14" ht="39.950000000000003" customHeight="1" x14ac:dyDescent="0.2">
      <c r="A260" s="3">
        <v>237</v>
      </c>
      <c r="B260" s="127" t="s">
        <v>6</v>
      </c>
      <c r="C260" s="128"/>
      <c r="D260" s="132" t="s">
        <v>6</v>
      </c>
      <c r="E260" s="132" t="s">
        <v>6</v>
      </c>
      <c r="F260" s="129" t="str">
        <f t="shared" si="14"/>
        <v xml:space="preserve"> </v>
      </c>
      <c r="G260" s="130"/>
      <c r="H260" s="119">
        <f t="shared" si="15"/>
        <v>0</v>
      </c>
      <c r="I260" s="130"/>
      <c r="J260" s="119">
        <f t="shared" si="16"/>
        <v>0</v>
      </c>
      <c r="K260" s="131">
        <f t="shared" si="17"/>
        <v>0</v>
      </c>
      <c r="L260" s="34"/>
      <c r="M260" s="31"/>
      <c r="N260" s="31"/>
    </row>
    <row r="261" spans="1:14" ht="39.950000000000003" customHeight="1" x14ac:dyDescent="0.2">
      <c r="A261" s="3">
        <v>238</v>
      </c>
      <c r="B261" s="127" t="s">
        <v>6</v>
      </c>
      <c r="C261" s="128"/>
      <c r="D261" s="132" t="s">
        <v>6</v>
      </c>
      <c r="E261" s="132" t="s">
        <v>6</v>
      </c>
      <c r="F261" s="129" t="str">
        <f t="shared" si="14"/>
        <v xml:space="preserve"> </v>
      </c>
      <c r="G261" s="130"/>
      <c r="H261" s="119">
        <f t="shared" si="15"/>
        <v>0</v>
      </c>
      <c r="I261" s="130"/>
      <c r="J261" s="119">
        <f t="shared" si="16"/>
        <v>0</v>
      </c>
      <c r="K261" s="131">
        <f t="shared" si="17"/>
        <v>0</v>
      </c>
      <c r="L261" s="34"/>
      <c r="M261" s="31"/>
      <c r="N261" s="31"/>
    </row>
    <row r="262" spans="1:14" ht="39.950000000000003" customHeight="1" x14ac:dyDescent="0.2">
      <c r="A262" s="3">
        <v>239</v>
      </c>
      <c r="B262" s="127" t="s">
        <v>6</v>
      </c>
      <c r="C262" s="128"/>
      <c r="D262" s="132" t="s">
        <v>6</v>
      </c>
      <c r="E262" s="132" t="s">
        <v>6</v>
      </c>
      <c r="F262" s="129" t="str">
        <f t="shared" si="14"/>
        <v xml:space="preserve"> </v>
      </c>
      <c r="G262" s="130"/>
      <c r="H262" s="119">
        <f t="shared" si="15"/>
        <v>0</v>
      </c>
      <c r="I262" s="130"/>
      <c r="J262" s="119">
        <f t="shared" si="16"/>
        <v>0</v>
      </c>
      <c r="K262" s="131">
        <f t="shared" si="17"/>
        <v>0</v>
      </c>
      <c r="L262" s="34"/>
      <c r="M262" s="31"/>
      <c r="N262" s="31"/>
    </row>
    <row r="263" spans="1:14" ht="39.950000000000003" customHeight="1" x14ac:dyDescent="0.2">
      <c r="A263" s="3">
        <v>240</v>
      </c>
      <c r="B263" s="127" t="s">
        <v>6</v>
      </c>
      <c r="C263" s="128"/>
      <c r="D263" s="132" t="s">
        <v>6</v>
      </c>
      <c r="E263" s="132" t="s">
        <v>6</v>
      </c>
      <c r="F263" s="129" t="str">
        <f t="shared" si="14"/>
        <v xml:space="preserve"> </v>
      </c>
      <c r="G263" s="130"/>
      <c r="H263" s="119">
        <f t="shared" si="15"/>
        <v>0</v>
      </c>
      <c r="I263" s="130"/>
      <c r="J263" s="119">
        <f t="shared" si="16"/>
        <v>0</v>
      </c>
      <c r="K263" s="131">
        <f t="shared" si="17"/>
        <v>0</v>
      </c>
      <c r="L263" s="34"/>
      <c r="M263" s="31"/>
      <c r="N263" s="31"/>
    </row>
    <row r="264" spans="1:14" ht="39.950000000000003" customHeight="1" x14ac:dyDescent="0.2">
      <c r="A264" s="3">
        <v>241</v>
      </c>
      <c r="B264" s="127" t="s">
        <v>6</v>
      </c>
      <c r="C264" s="128"/>
      <c r="D264" s="132" t="s">
        <v>6</v>
      </c>
      <c r="E264" s="132" t="s">
        <v>6</v>
      </c>
      <c r="F264" s="129" t="str">
        <f t="shared" si="14"/>
        <v xml:space="preserve"> </v>
      </c>
      <c r="G264" s="130"/>
      <c r="H264" s="119">
        <f t="shared" si="15"/>
        <v>0</v>
      </c>
      <c r="I264" s="130"/>
      <c r="J264" s="119">
        <f t="shared" si="16"/>
        <v>0</v>
      </c>
      <c r="K264" s="131">
        <f t="shared" si="17"/>
        <v>0</v>
      </c>
      <c r="L264" s="34"/>
      <c r="M264" s="31"/>
      <c r="N264" s="31"/>
    </row>
    <row r="265" spans="1:14" ht="39.950000000000003" customHeight="1" x14ac:dyDescent="0.2">
      <c r="A265" s="3">
        <v>242</v>
      </c>
      <c r="B265" s="127" t="s">
        <v>6</v>
      </c>
      <c r="C265" s="128"/>
      <c r="D265" s="132" t="s">
        <v>6</v>
      </c>
      <c r="E265" s="132" t="s">
        <v>6</v>
      </c>
      <c r="F265" s="129" t="str">
        <f t="shared" si="14"/>
        <v xml:space="preserve"> </v>
      </c>
      <c r="G265" s="130"/>
      <c r="H265" s="119">
        <f t="shared" si="15"/>
        <v>0</v>
      </c>
      <c r="I265" s="130"/>
      <c r="J265" s="119">
        <f t="shared" si="16"/>
        <v>0</v>
      </c>
      <c r="K265" s="131">
        <f t="shared" si="17"/>
        <v>0</v>
      </c>
      <c r="L265" s="34"/>
      <c r="M265" s="31"/>
      <c r="N265" s="31"/>
    </row>
    <row r="266" spans="1:14" ht="39.950000000000003" customHeight="1" x14ac:dyDescent="0.2">
      <c r="A266" s="3">
        <v>243</v>
      </c>
      <c r="B266" s="127" t="s">
        <v>6</v>
      </c>
      <c r="C266" s="128"/>
      <c r="D266" s="132" t="s">
        <v>6</v>
      </c>
      <c r="E266" s="132" t="s">
        <v>6</v>
      </c>
      <c r="F266" s="129" t="str">
        <f t="shared" si="14"/>
        <v xml:space="preserve"> </v>
      </c>
      <c r="G266" s="130"/>
      <c r="H266" s="119">
        <f t="shared" si="15"/>
        <v>0</v>
      </c>
      <c r="I266" s="130"/>
      <c r="J266" s="119">
        <f t="shared" si="16"/>
        <v>0</v>
      </c>
      <c r="K266" s="131">
        <f t="shared" si="17"/>
        <v>0</v>
      </c>
      <c r="L266" s="34"/>
      <c r="M266" s="31"/>
      <c r="N266" s="31"/>
    </row>
    <row r="267" spans="1:14" ht="39.950000000000003" customHeight="1" x14ac:dyDescent="0.2">
      <c r="A267" s="3">
        <v>244</v>
      </c>
      <c r="B267" s="127" t="s">
        <v>6</v>
      </c>
      <c r="C267" s="128"/>
      <c r="D267" s="132" t="s">
        <v>6</v>
      </c>
      <c r="E267" s="132" t="s">
        <v>6</v>
      </c>
      <c r="F267" s="129" t="str">
        <f t="shared" si="14"/>
        <v xml:space="preserve"> </v>
      </c>
      <c r="G267" s="130"/>
      <c r="H267" s="119">
        <f t="shared" si="15"/>
        <v>0</v>
      </c>
      <c r="I267" s="130"/>
      <c r="J267" s="119">
        <f t="shared" si="16"/>
        <v>0</v>
      </c>
      <c r="K267" s="131">
        <f t="shared" si="17"/>
        <v>0</v>
      </c>
      <c r="L267" s="34"/>
      <c r="M267" s="31"/>
      <c r="N267" s="31"/>
    </row>
    <row r="268" spans="1:14" ht="39.950000000000003" customHeight="1" x14ac:dyDescent="0.2">
      <c r="A268" s="3">
        <v>245</v>
      </c>
      <c r="B268" s="127" t="s">
        <v>6</v>
      </c>
      <c r="C268" s="128"/>
      <c r="D268" s="132" t="s">
        <v>6</v>
      </c>
      <c r="E268" s="132" t="s">
        <v>6</v>
      </c>
      <c r="F268" s="129" t="str">
        <f t="shared" si="14"/>
        <v xml:space="preserve"> </v>
      </c>
      <c r="G268" s="130"/>
      <c r="H268" s="119">
        <f t="shared" si="15"/>
        <v>0</v>
      </c>
      <c r="I268" s="130"/>
      <c r="J268" s="119">
        <f t="shared" si="16"/>
        <v>0</v>
      </c>
      <c r="K268" s="131">
        <f t="shared" si="17"/>
        <v>0</v>
      </c>
      <c r="L268" s="34"/>
      <c r="M268" s="31"/>
      <c r="N268" s="31"/>
    </row>
    <row r="269" spans="1:14" ht="39.950000000000003" customHeight="1" x14ac:dyDescent="0.2">
      <c r="A269" s="3">
        <v>246</v>
      </c>
      <c r="B269" s="127" t="s">
        <v>6</v>
      </c>
      <c r="C269" s="128"/>
      <c r="D269" s="132" t="s">
        <v>6</v>
      </c>
      <c r="E269" s="132" t="s">
        <v>6</v>
      </c>
      <c r="F269" s="129" t="str">
        <f t="shared" si="14"/>
        <v xml:space="preserve"> </v>
      </c>
      <c r="G269" s="130"/>
      <c r="H269" s="119">
        <f t="shared" si="15"/>
        <v>0</v>
      </c>
      <c r="I269" s="130"/>
      <c r="J269" s="119">
        <f t="shared" si="16"/>
        <v>0</v>
      </c>
      <c r="K269" s="131">
        <f t="shared" si="17"/>
        <v>0</v>
      </c>
      <c r="L269" s="34"/>
      <c r="M269" s="31"/>
      <c r="N269" s="31"/>
    </row>
    <row r="270" spans="1:14" ht="39.950000000000003" customHeight="1" x14ac:dyDescent="0.2">
      <c r="A270" s="3">
        <v>247</v>
      </c>
      <c r="B270" s="127" t="s">
        <v>6</v>
      </c>
      <c r="C270" s="128"/>
      <c r="D270" s="132" t="s">
        <v>6</v>
      </c>
      <c r="E270" s="132" t="s">
        <v>6</v>
      </c>
      <c r="F270" s="129" t="str">
        <f t="shared" si="14"/>
        <v xml:space="preserve"> </v>
      </c>
      <c r="G270" s="130"/>
      <c r="H270" s="119">
        <f t="shared" si="15"/>
        <v>0</v>
      </c>
      <c r="I270" s="130"/>
      <c r="J270" s="119">
        <f t="shared" si="16"/>
        <v>0</v>
      </c>
      <c r="K270" s="131">
        <f t="shared" si="17"/>
        <v>0</v>
      </c>
      <c r="L270" s="34"/>
      <c r="M270" s="31"/>
      <c r="N270" s="31"/>
    </row>
    <row r="271" spans="1:14" ht="39.950000000000003" customHeight="1" x14ac:dyDescent="0.2">
      <c r="A271" s="3">
        <v>248</v>
      </c>
      <c r="B271" s="127" t="s">
        <v>6</v>
      </c>
      <c r="C271" s="128"/>
      <c r="D271" s="132" t="s">
        <v>6</v>
      </c>
      <c r="E271" s="132" t="s">
        <v>6</v>
      </c>
      <c r="F271" s="129" t="str">
        <f t="shared" si="14"/>
        <v xml:space="preserve"> </v>
      </c>
      <c r="G271" s="130"/>
      <c r="H271" s="119">
        <f t="shared" si="15"/>
        <v>0</v>
      </c>
      <c r="I271" s="130"/>
      <c r="J271" s="119">
        <f t="shared" si="16"/>
        <v>0</v>
      </c>
      <c r="K271" s="131">
        <f t="shared" si="17"/>
        <v>0</v>
      </c>
      <c r="L271" s="34"/>
      <c r="M271" s="31"/>
      <c r="N271" s="31"/>
    </row>
    <row r="272" spans="1:14" ht="39.950000000000003" customHeight="1" x14ac:dyDescent="0.2">
      <c r="A272" s="3">
        <v>249</v>
      </c>
      <c r="B272" s="127" t="s">
        <v>6</v>
      </c>
      <c r="C272" s="128"/>
      <c r="D272" s="132" t="s">
        <v>6</v>
      </c>
      <c r="E272" s="132" t="s">
        <v>6</v>
      </c>
      <c r="F272" s="129" t="str">
        <f t="shared" si="14"/>
        <v xml:space="preserve"> </v>
      </c>
      <c r="G272" s="130"/>
      <c r="H272" s="119">
        <f t="shared" si="15"/>
        <v>0</v>
      </c>
      <c r="I272" s="130"/>
      <c r="J272" s="119">
        <f t="shared" si="16"/>
        <v>0</v>
      </c>
      <c r="K272" s="131">
        <f t="shared" si="17"/>
        <v>0</v>
      </c>
      <c r="L272" s="34"/>
      <c r="M272" s="31"/>
      <c r="N272" s="31"/>
    </row>
    <row r="273" spans="1:14" ht="39.950000000000003" customHeight="1" x14ac:dyDescent="0.2">
      <c r="A273" s="3">
        <v>250</v>
      </c>
      <c r="B273" s="127" t="s">
        <v>6</v>
      </c>
      <c r="C273" s="128"/>
      <c r="D273" s="132" t="s">
        <v>6</v>
      </c>
      <c r="E273" s="132" t="s">
        <v>6</v>
      </c>
      <c r="F273" s="129" t="str">
        <f t="shared" si="14"/>
        <v xml:space="preserve"> </v>
      </c>
      <c r="G273" s="130"/>
      <c r="H273" s="119">
        <f t="shared" si="15"/>
        <v>0</v>
      </c>
      <c r="I273" s="130"/>
      <c r="J273" s="119">
        <f t="shared" si="16"/>
        <v>0</v>
      </c>
      <c r="K273" s="131">
        <f t="shared" si="17"/>
        <v>0</v>
      </c>
      <c r="L273" s="34"/>
      <c r="M273" s="31"/>
      <c r="N273" s="31"/>
    </row>
    <row r="274" spans="1:14" ht="39.950000000000003" customHeight="1" x14ac:dyDescent="0.2">
      <c r="A274" s="3">
        <v>251</v>
      </c>
      <c r="B274" s="127" t="s">
        <v>6</v>
      </c>
      <c r="C274" s="128"/>
      <c r="D274" s="132" t="s">
        <v>6</v>
      </c>
      <c r="E274" s="132" t="s">
        <v>6</v>
      </c>
      <c r="F274" s="129" t="str">
        <f t="shared" si="14"/>
        <v xml:space="preserve"> </v>
      </c>
      <c r="G274" s="130"/>
      <c r="H274" s="119">
        <f t="shared" si="15"/>
        <v>0</v>
      </c>
      <c r="I274" s="130"/>
      <c r="J274" s="119">
        <f t="shared" si="16"/>
        <v>0</v>
      </c>
      <c r="K274" s="131">
        <f t="shared" si="17"/>
        <v>0</v>
      </c>
      <c r="L274" s="34"/>
      <c r="M274" s="31"/>
      <c r="N274" s="31"/>
    </row>
    <row r="275" spans="1:14" ht="39.950000000000003" customHeight="1" x14ac:dyDescent="0.2">
      <c r="A275" s="3">
        <v>252</v>
      </c>
      <c r="B275" s="127" t="s">
        <v>6</v>
      </c>
      <c r="C275" s="128"/>
      <c r="D275" s="132" t="s">
        <v>6</v>
      </c>
      <c r="E275" s="132" t="s">
        <v>6</v>
      </c>
      <c r="F275" s="129" t="str">
        <f t="shared" si="14"/>
        <v xml:space="preserve"> </v>
      </c>
      <c r="G275" s="130"/>
      <c r="H275" s="119">
        <f t="shared" si="15"/>
        <v>0</v>
      </c>
      <c r="I275" s="130"/>
      <c r="J275" s="119">
        <f t="shared" si="16"/>
        <v>0</v>
      </c>
      <c r="K275" s="131">
        <f t="shared" si="17"/>
        <v>0</v>
      </c>
      <c r="L275" s="34"/>
      <c r="M275" s="31"/>
      <c r="N275" s="31"/>
    </row>
    <row r="276" spans="1:14" ht="39.950000000000003" customHeight="1" x14ac:dyDescent="0.2">
      <c r="A276" s="3">
        <v>253</v>
      </c>
      <c r="B276" s="127" t="s">
        <v>6</v>
      </c>
      <c r="C276" s="128"/>
      <c r="D276" s="132" t="s">
        <v>6</v>
      </c>
      <c r="E276" s="132" t="s">
        <v>6</v>
      </c>
      <c r="F276" s="129" t="str">
        <f t="shared" si="14"/>
        <v xml:space="preserve"> </v>
      </c>
      <c r="G276" s="130"/>
      <c r="H276" s="119">
        <f t="shared" si="15"/>
        <v>0</v>
      </c>
      <c r="I276" s="130"/>
      <c r="J276" s="119">
        <f t="shared" si="16"/>
        <v>0</v>
      </c>
      <c r="K276" s="131">
        <f t="shared" si="17"/>
        <v>0</v>
      </c>
      <c r="L276" s="34"/>
      <c r="M276" s="31"/>
      <c r="N276" s="31"/>
    </row>
    <row r="277" spans="1:14" ht="39.950000000000003" customHeight="1" x14ac:dyDescent="0.2">
      <c r="A277" s="3">
        <v>254</v>
      </c>
      <c r="B277" s="127" t="s">
        <v>6</v>
      </c>
      <c r="C277" s="128"/>
      <c r="D277" s="132" t="s">
        <v>6</v>
      </c>
      <c r="E277" s="132" t="s">
        <v>6</v>
      </c>
      <c r="F277" s="129" t="str">
        <f t="shared" si="14"/>
        <v xml:space="preserve"> </v>
      </c>
      <c r="G277" s="130"/>
      <c r="H277" s="119">
        <f t="shared" si="15"/>
        <v>0</v>
      </c>
      <c r="I277" s="130"/>
      <c r="J277" s="119">
        <f t="shared" si="16"/>
        <v>0</v>
      </c>
      <c r="K277" s="131">
        <f t="shared" si="17"/>
        <v>0</v>
      </c>
      <c r="L277" s="34"/>
      <c r="M277" s="31"/>
      <c r="N277" s="31"/>
    </row>
    <row r="278" spans="1:14" ht="39.950000000000003" customHeight="1" x14ac:dyDescent="0.2">
      <c r="A278" s="3">
        <v>255</v>
      </c>
      <c r="B278" s="127" t="s">
        <v>6</v>
      </c>
      <c r="C278" s="128"/>
      <c r="D278" s="132" t="s">
        <v>6</v>
      </c>
      <c r="E278" s="132" t="s">
        <v>6</v>
      </c>
      <c r="F278" s="129" t="str">
        <f t="shared" si="14"/>
        <v xml:space="preserve"> </v>
      </c>
      <c r="G278" s="130"/>
      <c r="H278" s="119">
        <f t="shared" si="15"/>
        <v>0</v>
      </c>
      <c r="I278" s="130"/>
      <c r="J278" s="119">
        <f t="shared" si="16"/>
        <v>0</v>
      </c>
      <c r="K278" s="131">
        <f t="shared" si="17"/>
        <v>0</v>
      </c>
      <c r="L278" s="34"/>
      <c r="M278" s="31"/>
      <c r="N278" s="31"/>
    </row>
    <row r="279" spans="1:14" ht="39.950000000000003" customHeight="1" x14ac:dyDescent="0.2">
      <c r="A279" s="3">
        <v>256</v>
      </c>
      <c r="B279" s="127" t="s">
        <v>6</v>
      </c>
      <c r="C279" s="128"/>
      <c r="D279" s="132" t="s">
        <v>6</v>
      </c>
      <c r="E279" s="132" t="s">
        <v>6</v>
      </c>
      <c r="F279" s="129" t="str">
        <f t="shared" si="14"/>
        <v xml:space="preserve"> </v>
      </c>
      <c r="G279" s="130"/>
      <c r="H279" s="119">
        <f t="shared" si="15"/>
        <v>0</v>
      </c>
      <c r="I279" s="130"/>
      <c r="J279" s="119">
        <f t="shared" si="16"/>
        <v>0</v>
      </c>
      <c r="K279" s="131">
        <f t="shared" si="17"/>
        <v>0</v>
      </c>
      <c r="L279" s="34"/>
      <c r="M279" s="31"/>
      <c r="N279" s="31"/>
    </row>
    <row r="280" spans="1:14" ht="39.950000000000003" customHeight="1" x14ac:dyDescent="0.2">
      <c r="A280" s="3">
        <v>257</v>
      </c>
      <c r="B280" s="127" t="s">
        <v>6</v>
      </c>
      <c r="C280" s="128"/>
      <c r="D280" s="132" t="s">
        <v>6</v>
      </c>
      <c r="E280" s="132" t="s">
        <v>6</v>
      </c>
      <c r="F280" s="129" t="str">
        <f t="shared" si="14"/>
        <v xml:space="preserve"> </v>
      </c>
      <c r="G280" s="130"/>
      <c r="H280" s="119">
        <f t="shared" si="15"/>
        <v>0</v>
      </c>
      <c r="I280" s="130"/>
      <c r="J280" s="119">
        <f t="shared" si="16"/>
        <v>0</v>
      </c>
      <c r="K280" s="131">
        <f t="shared" si="17"/>
        <v>0</v>
      </c>
      <c r="L280" s="34"/>
      <c r="M280" s="31"/>
      <c r="N280" s="31"/>
    </row>
    <row r="281" spans="1:14" ht="39.950000000000003" customHeight="1" x14ac:dyDescent="0.2">
      <c r="A281" s="3">
        <v>258</v>
      </c>
      <c r="B281" s="127" t="s">
        <v>6</v>
      </c>
      <c r="C281" s="128"/>
      <c r="D281" s="132" t="s">
        <v>6</v>
      </c>
      <c r="E281" s="132" t="s">
        <v>6</v>
      </c>
      <c r="F281" s="129" t="str">
        <f t="shared" ref="F281:F344" si="18">IF(ISERROR(DATEDIF(D281,E281,"M")+1)," ",DATEDIF(D281,E281,"M")+1)</f>
        <v xml:space="preserve"> </v>
      </c>
      <c r="G281" s="130"/>
      <c r="H281" s="119">
        <f t="shared" ref="H281:H344" si="19">IF(B281="-------------------",0,F281*G281)</f>
        <v>0</v>
      </c>
      <c r="I281" s="130"/>
      <c r="J281" s="119">
        <f t="shared" ref="J281:J344" si="20">IF(B281="-------------------",0,F281*I281)</f>
        <v>0</v>
      </c>
      <c r="K281" s="131">
        <f t="shared" ref="K281:K344" si="21">IF(OR(B281="Krippenkind",B281="Hortkind"),(H281-J281),IF(OR(B281="Krippenkind (Drittkind)",B281="Hortkind (Drittkind)",B281="Kindergartenkind (Drittkind)",B281="Kindergartenkind Wegfall Anpassungszuschuss"),(H281-0),0))</f>
        <v>0</v>
      </c>
      <c r="L281" s="34"/>
      <c r="M281" s="31"/>
      <c r="N281" s="31"/>
    </row>
    <row r="282" spans="1:14" ht="39.950000000000003" customHeight="1" x14ac:dyDescent="0.2">
      <c r="A282" s="3">
        <v>259</v>
      </c>
      <c r="B282" s="127" t="s">
        <v>6</v>
      </c>
      <c r="C282" s="128"/>
      <c r="D282" s="132" t="s">
        <v>6</v>
      </c>
      <c r="E282" s="132" t="s">
        <v>6</v>
      </c>
      <c r="F282" s="129" t="str">
        <f t="shared" si="18"/>
        <v xml:space="preserve"> </v>
      </c>
      <c r="G282" s="130"/>
      <c r="H282" s="119">
        <f t="shared" si="19"/>
        <v>0</v>
      </c>
      <c r="I282" s="130"/>
      <c r="J282" s="119">
        <f t="shared" si="20"/>
        <v>0</v>
      </c>
      <c r="K282" s="131">
        <f t="shared" si="21"/>
        <v>0</v>
      </c>
      <c r="L282" s="34"/>
      <c r="M282" s="31"/>
      <c r="N282" s="31"/>
    </row>
    <row r="283" spans="1:14" ht="39.950000000000003" customHeight="1" x14ac:dyDescent="0.2">
      <c r="A283" s="3">
        <v>260</v>
      </c>
      <c r="B283" s="127" t="s">
        <v>6</v>
      </c>
      <c r="C283" s="128"/>
      <c r="D283" s="132" t="s">
        <v>6</v>
      </c>
      <c r="E283" s="132" t="s">
        <v>6</v>
      </c>
      <c r="F283" s="129" t="str">
        <f t="shared" si="18"/>
        <v xml:space="preserve"> </v>
      </c>
      <c r="G283" s="130"/>
      <c r="H283" s="119">
        <f t="shared" si="19"/>
        <v>0</v>
      </c>
      <c r="I283" s="130"/>
      <c r="J283" s="119">
        <f t="shared" si="20"/>
        <v>0</v>
      </c>
      <c r="K283" s="131">
        <f t="shared" si="21"/>
        <v>0</v>
      </c>
      <c r="L283" s="34"/>
      <c r="M283" s="31"/>
      <c r="N283" s="31"/>
    </row>
    <row r="284" spans="1:14" ht="39.950000000000003" customHeight="1" x14ac:dyDescent="0.2">
      <c r="A284" s="3">
        <v>261</v>
      </c>
      <c r="B284" s="127" t="s">
        <v>6</v>
      </c>
      <c r="C284" s="128"/>
      <c r="D284" s="132" t="s">
        <v>6</v>
      </c>
      <c r="E284" s="132" t="s">
        <v>6</v>
      </c>
      <c r="F284" s="129" t="str">
        <f t="shared" si="18"/>
        <v xml:space="preserve"> </v>
      </c>
      <c r="G284" s="130"/>
      <c r="H284" s="119">
        <f t="shared" si="19"/>
        <v>0</v>
      </c>
      <c r="I284" s="130"/>
      <c r="J284" s="119">
        <f t="shared" si="20"/>
        <v>0</v>
      </c>
      <c r="K284" s="131">
        <f t="shared" si="21"/>
        <v>0</v>
      </c>
      <c r="L284" s="34"/>
      <c r="M284" s="31"/>
      <c r="N284" s="31"/>
    </row>
    <row r="285" spans="1:14" ht="39.950000000000003" customHeight="1" x14ac:dyDescent="0.2">
      <c r="A285" s="3">
        <v>262</v>
      </c>
      <c r="B285" s="127" t="s">
        <v>6</v>
      </c>
      <c r="C285" s="128"/>
      <c r="D285" s="132" t="s">
        <v>6</v>
      </c>
      <c r="E285" s="132" t="s">
        <v>6</v>
      </c>
      <c r="F285" s="129" t="str">
        <f t="shared" si="18"/>
        <v xml:space="preserve"> </v>
      </c>
      <c r="G285" s="130"/>
      <c r="H285" s="119">
        <f t="shared" si="19"/>
        <v>0</v>
      </c>
      <c r="I285" s="130"/>
      <c r="J285" s="119">
        <f t="shared" si="20"/>
        <v>0</v>
      </c>
      <c r="K285" s="131">
        <f t="shared" si="21"/>
        <v>0</v>
      </c>
      <c r="L285" s="34"/>
      <c r="M285" s="31"/>
      <c r="N285" s="31"/>
    </row>
    <row r="286" spans="1:14" ht="39.950000000000003" customHeight="1" x14ac:dyDescent="0.2">
      <c r="A286" s="3">
        <v>263</v>
      </c>
      <c r="B286" s="127" t="s">
        <v>6</v>
      </c>
      <c r="C286" s="128"/>
      <c r="D286" s="132" t="s">
        <v>6</v>
      </c>
      <c r="E286" s="132" t="s">
        <v>6</v>
      </c>
      <c r="F286" s="129" t="str">
        <f t="shared" si="18"/>
        <v xml:space="preserve"> </v>
      </c>
      <c r="G286" s="130"/>
      <c r="H286" s="119">
        <f t="shared" si="19"/>
        <v>0</v>
      </c>
      <c r="I286" s="130"/>
      <c r="J286" s="119">
        <f t="shared" si="20"/>
        <v>0</v>
      </c>
      <c r="K286" s="131">
        <f t="shared" si="21"/>
        <v>0</v>
      </c>
      <c r="L286" s="34"/>
      <c r="M286" s="31"/>
      <c r="N286" s="31"/>
    </row>
    <row r="287" spans="1:14" ht="39.950000000000003" customHeight="1" x14ac:dyDescent="0.2">
      <c r="A287" s="3">
        <v>264</v>
      </c>
      <c r="B287" s="127" t="s">
        <v>6</v>
      </c>
      <c r="C287" s="128"/>
      <c r="D287" s="132" t="s">
        <v>6</v>
      </c>
      <c r="E287" s="132" t="s">
        <v>6</v>
      </c>
      <c r="F287" s="129" t="str">
        <f t="shared" si="18"/>
        <v xml:space="preserve"> </v>
      </c>
      <c r="G287" s="130"/>
      <c r="H287" s="119">
        <f t="shared" si="19"/>
        <v>0</v>
      </c>
      <c r="I287" s="130"/>
      <c r="J287" s="119">
        <f t="shared" si="20"/>
        <v>0</v>
      </c>
      <c r="K287" s="131">
        <f t="shared" si="21"/>
        <v>0</v>
      </c>
      <c r="L287" s="34"/>
      <c r="M287" s="31"/>
      <c r="N287" s="31"/>
    </row>
    <row r="288" spans="1:14" ht="39.950000000000003" customHeight="1" x14ac:dyDescent="0.2">
      <c r="A288" s="3">
        <v>265</v>
      </c>
      <c r="B288" s="127" t="s">
        <v>6</v>
      </c>
      <c r="C288" s="128"/>
      <c r="D288" s="132" t="s">
        <v>6</v>
      </c>
      <c r="E288" s="132" t="s">
        <v>6</v>
      </c>
      <c r="F288" s="129" t="str">
        <f t="shared" si="18"/>
        <v xml:space="preserve"> </v>
      </c>
      <c r="G288" s="130"/>
      <c r="H288" s="119">
        <f t="shared" si="19"/>
        <v>0</v>
      </c>
      <c r="I288" s="130"/>
      <c r="J288" s="119">
        <f t="shared" si="20"/>
        <v>0</v>
      </c>
      <c r="K288" s="131">
        <f t="shared" si="21"/>
        <v>0</v>
      </c>
      <c r="L288" s="34"/>
      <c r="M288" s="31"/>
      <c r="N288" s="31"/>
    </row>
    <row r="289" spans="1:14" ht="39.950000000000003" customHeight="1" x14ac:dyDescent="0.2">
      <c r="A289" s="3">
        <v>266</v>
      </c>
      <c r="B289" s="127" t="s">
        <v>6</v>
      </c>
      <c r="C289" s="128"/>
      <c r="D289" s="132" t="s">
        <v>6</v>
      </c>
      <c r="E289" s="132" t="s">
        <v>6</v>
      </c>
      <c r="F289" s="129" t="str">
        <f t="shared" si="18"/>
        <v xml:space="preserve"> </v>
      </c>
      <c r="G289" s="130"/>
      <c r="H289" s="119">
        <f t="shared" si="19"/>
        <v>0</v>
      </c>
      <c r="I289" s="130"/>
      <c r="J289" s="119">
        <f t="shared" si="20"/>
        <v>0</v>
      </c>
      <c r="K289" s="131">
        <f t="shared" si="21"/>
        <v>0</v>
      </c>
      <c r="L289" s="34"/>
      <c r="M289" s="31"/>
      <c r="N289" s="31"/>
    </row>
    <row r="290" spans="1:14" ht="39.950000000000003" customHeight="1" x14ac:dyDescent="0.2">
      <c r="A290" s="3">
        <v>267</v>
      </c>
      <c r="B290" s="127" t="s">
        <v>6</v>
      </c>
      <c r="C290" s="128"/>
      <c r="D290" s="132" t="s">
        <v>6</v>
      </c>
      <c r="E290" s="132" t="s">
        <v>6</v>
      </c>
      <c r="F290" s="129" t="str">
        <f t="shared" si="18"/>
        <v xml:space="preserve"> </v>
      </c>
      <c r="G290" s="130"/>
      <c r="H290" s="119">
        <f t="shared" si="19"/>
        <v>0</v>
      </c>
      <c r="I290" s="130"/>
      <c r="J290" s="119">
        <f t="shared" si="20"/>
        <v>0</v>
      </c>
      <c r="K290" s="131">
        <f t="shared" si="21"/>
        <v>0</v>
      </c>
      <c r="L290" s="34"/>
      <c r="M290" s="31"/>
      <c r="N290" s="31"/>
    </row>
    <row r="291" spans="1:14" ht="39.950000000000003" customHeight="1" x14ac:dyDescent="0.2">
      <c r="A291" s="3">
        <v>268</v>
      </c>
      <c r="B291" s="127" t="s">
        <v>6</v>
      </c>
      <c r="C291" s="128"/>
      <c r="D291" s="132" t="s">
        <v>6</v>
      </c>
      <c r="E291" s="132" t="s">
        <v>6</v>
      </c>
      <c r="F291" s="129" t="str">
        <f t="shared" si="18"/>
        <v xml:space="preserve"> </v>
      </c>
      <c r="G291" s="130"/>
      <c r="H291" s="119">
        <f t="shared" si="19"/>
        <v>0</v>
      </c>
      <c r="I291" s="130"/>
      <c r="J291" s="119">
        <f t="shared" si="20"/>
        <v>0</v>
      </c>
      <c r="K291" s="131">
        <f t="shared" si="21"/>
        <v>0</v>
      </c>
      <c r="L291" s="34"/>
      <c r="M291" s="31"/>
      <c r="N291" s="31"/>
    </row>
    <row r="292" spans="1:14" ht="39.950000000000003" customHeight="1" x14ac:dyDescent="0.2">
      <c r="A292" s="3">
        <v>269</v>
      </c>
      <c r="B292" s="127" t="s">
        <v>6</v>
      </c>
      <c r="C292" s="128"/>
      <c r="D292" s="132" t="s">
        <v>6</v>
      </c>
      <c r="E292" s="132" t="s">
        <v>6</v>
      </c>
      <c r="F292" s="129" t="str">
        <f t="shared" si="18"/>
        <v xml:space="preserve"> </v>
      </c>
      <c r="G292" s="130"/>
      <c r="H292" s="119">
        <f t="shared" si="19"/>
        <v>0</v>
      </c>
      <c r="I292" s="130"/>
      <c r="J292" s="119">
        <f t="shared" si="20"/>
        <v>0</v>
      </c>
      <c r="K292" s="131">
        <f t="shared" si="21"/>
        <v>0</v>
      </c>
      <c r="L292" s="34"/>
      <c r="M292" s="31"/>
      <c r="N292" s="31"/>
    </row>
    <row r="293" spans="1:14" ht="39.950000000000003" customHeight="1" x14ac:dyDescent="0.2">
      <c r="A293" s="3">
        <v>270</v>
      </c>
      <c r="B293" s="127" t="s">
        <v>6</v>
      </c>
      <c r="C293" s="128"/>
      <c r="D293" s="132" t="s">
        <v>6</v>
      </c>
      <c r="E293" s="132" t="s">
        <v>6</v>
      </c>
      <c r="F293" s="129" t="str">
        <f t="shared" si="18"/>
        <v xml:space="preserve"> </v>
      </c>
      <c r="G293" s="130"/>
      <c r="H293" s="119">
        <f t="shared" si="19"/>
        <v>0</v>
      </c>
      <c r="I293" s="130"/>
      <c r="J293" s="119">
        <f t="shared" si="20"/>
        <v>0</v>
      </c>
      <c r="K293" s="131">
        <f t="shared" si="21"/>
        <v>0</v>
      </c>
      <c r="L293" s="34"/>
      <c r="M293" s="31"/>
      <c r="N293" s="31"/>
    </row>
    <row r="294" spans="1:14" ht="39.950000000000003" customHeight="1" x14ac:dyDescent="0.2">
      <c r="A294" s="3">
        <v>271</v>
      </c>
      <c r="B294" s="127" t="s">
        <v>6</v>
      </c>
      <c r="C294" s="128"/>
      <c r="D294" s="132" t="s">
        <v>6</v>
      </c>
      <c r="E294" s="132" t="s">
        <v>6</v>
      </c>
      <c r="F294" s="129" t="str">
        <f t="shared" si="18"/>
        <v xml:space="preserve"> </v>
      </c>
      <c r="G294" s="130"/>
      <c r="H294" s="119">
        <f t="shared" si="19"/>
        <v>0</v>
      </c>
      <c r="I294" s="130"/>
      <c r="J294" s="119">
        <f t="shared" si="20"/>
        <v>0</v>
      </c>
      <c r="K294" s="131">
        <f t="shared" si="21"/>
        <v>0</v>
      </c>
      <c r="L294" s="34"/>
      <c r="M294" s="31"/>
      <c r="N294" s="31"/>
    </row>
    <row r="295" spans="1:14" ht="39.950000000000003" customHeight="1" x14ac:dyDescent="0.2">
      <c r="A295" s="3">
        <v>272</v>
      </c>
      <c r="B295" s="127" t="s">
        <v>6</v>
      </c>
      <c r="C295" s="128"/>
      <c r="D295" s="132" t="s">
        <v>6</v>
      </c>
      <c r="E295" s="132" t="s">
        <v>6</v>
      </c>
      <c r="F295" s="129" t="str">
        <f t="shared" si="18"/>
        <v xml:space="preserve"> </v>
      </c>
      <c r="G295" s="130"/>
      <c r="H295" s="119">
        <f t="shared" si="19"/>
        <v>0</v>
      </c>
      <c r="I295" s="130"/>
      <c r="J295" s="119">
        <f t="shared" si="20"/>
        <v>0</v>
      </c>
      <c r="K295" s="131">
        <f t="shared" si="21"/>
        <v>0</v>
      </c>
      <c r="L295" s="34"/>
      <c r="M295" s="31"/>
      <c r="N295" s="31"/>
    </row>
    <row r="296" spans="1:14" ht="39.950000000000003" customHeight="1" x14ac:dyDescent="0.2">
      <c r="A296" s="3">
        <v>273</v>
      </c>
      <c r="B296" s="127" t="s">
        <v>6</v>
      </c>
      <c r="C296" s="128"/>
      <c r="D296" s="132" t="s">
        <v>6</v>
      </c>
      <c r="E296" s="132" t="s">
        <v>6</v>
      </c>
      <c r="F296" s="129" t="str">
        <f t="shared" si="18"/>
        <v xml:space="preserve"> </v>
      </c>
      <c r="G296" s="130"/>
      <c r="H296" s="119">
        <f t="shared" si="19"/>
        <v>0</v>
      </c>
      <c r="I296" s="130"/>
      <c r="J296" s="119">
        <f t="shared" si="20"/>
        <v>0</v>
      </c>
      <c r="K296" s="131">
        <f t="shared" si="21"/>
        <v>0</v>
      </c>
      <c r="L296" s="34"/>
      <c r="M296" s="31"/>
      <c r="N296" s="31"/>
    </row>
    <row r="297" spans="1:14" ht="39.950000000000003" customHeight="1" x14ac:dyDescent="0.2">
      <c r="A297" s="3">
        <v>274</v>
      </c>
      <c r="B297" s="127" t="s">
        <v>6</v>
      </c>
      <c r="C297" s="128"/>
      <c r="D297" s="132" t="s">
        <v>6</v>
      </c>
      <c r="E297" s="132" t="s">
        <v>6</v>
      </c>
      <c r="F297" s="129" t="str">
        <f t="shared" si="18"/>
        <v xml:space="preserve"> </v>
      </c>
      <c r="G297" s="130"/>
      <c r="H297" s="119">
        <f t="shared" si="19"/>
        <v>0</v>
      </c>
      <c r="I297" s="130"/>
      <c r="J297" s="119">
        <f t="shared" si="20"/>
        <v>0</v>
      </c>
      <c r="K297" s="131">
        <f t="shared" si="21"/>
        <v>0</v>
      </c>
      <c r="L297" s="34"/>
      <c r="M297" s="31"/>
      <c r="N297" s="31"/>
    </row>
    <row r="298" spans="1:14" ht="39.950000000000003" customHeight="1" x14ac:dyDescent="0.2">
      <c r="A298" s="3">
        <v>275</v>
      </c>
      <c r="B298" s="127" t="s">
        <v>6</v>
      </c>
      <c r="C298" s="128"/>
      <c r="D298" s="132" t="s">
        <v>6</v>
      </c>
      <c r="E298" s="132" t="s">
        <v>6</v>
      </c>
      <c r="F298" s="129" t="str">
        <f t="shared" si="18"/>
        <v xml:space="preserve"> </v>
      </c>
      <c r="G298" s="130"/>
      <c r="H298" s="119">
        <f t="shared" si="19"/>
        <v>0</v>
      </c>
      <c r="I298" s="130"/>
      <c r="J298" s="119">
        <f t="shared" si="20"/>
        <v>0</v>
      </c>
      <c r="K298" s="131">
        <f t="shared" si="21"/>
        <v>0</v>
      </c>
      <c r="L298" s="34"/>
      <c r="M298" s="31"/>
      <c r="N298" s="31"/>
    </row>
    <row r="299" spans="1:14" ht="39.950000000000003" customHeight="1" x14ac:dyDescent="0.2">
      <c r="A299" s="3">
        <v>276</v>
      </c>
      <c r="B299" s="127" t="s">
        <v>6</v>
      </c>
      <c r="C299" s="128"/>
      <c r="D299" s="132" t="s">
        <v>6</v>
      </c>
      <c r="E299" s="132" t="s">
        <v>6</v>
      </c>
      <c r="F299" s="129" t="str">
        <f t="shared" si="18"/>
        <v xml:space="preserve"> </v>
      </c>
      <c r="G299" s="130"/>
      <c r="H299" s="119">
        <f t="shared" si="19"/>
        <v>0</v>
      </c>
      <c r="I299" s="130"/>
      <c r="J299" s="119">
        <f t="shared" si="20"/>
        <v>0</v>
      </c>
      <c r="K299" s="131">
        <f t="shared" si="21"/>
        <v>0</v>
      </c>
      <c r="L299" s="34"/>
      <c r="M299" s="31"/>
      <c r="N299" s="31"/>
    </row>
    <row r="300" spans="1:14" ht="39.950000000000003" customHeight="1" x14ac:dyDescent="0.2">
      <c r="A300" s="3">
        <v>277</v>
      </c>
      <c r="B300" s="127" t="s">
        <v>6</v>
      </c>
      <c r="C300" s="128"/>
      <c r="D300" s="132" t="s">
        <v>6</v>
      </c>
      <c r="E300" s="132" t="s">
        <v>6</v>
      </c>
      <c r="F300" s="129" t="str">
        <f t="shared" si="18"/>
        <v xml:space="preserve"> </v>
      </c>
      <c r="G300" s="130"/>
      <c r="H300" s="119">
        <f t="shared" si="19"/>
        <v>0</v>
      </c>
      <c r="I300" s="130"/>
      <c r="J300" s="119">
        <f t="shared" si="20"/>
        <v>0</v>
      </c>
      <c r="K300" s="131">
        <f t="shared" si="21"/>
        <v>0</v>
      </c>
      <c r="L300" s="34"/>
      <c r="M300" s="31"/>
      <c r="N300" s="31"/>
    </row>
    <row r="301" spans="1:14" ht="39.950000000000003" customHeight="1" x14ac:dyDescent="0.2">
      <c r="A301" s="3">
        <v>278</v>
      </c>
      <c r="B301" s="127" t="s">
        <v>6</v>
      </c>
      <c r="C301" s="128"/>
      <c r="D301" s="132" t="s">
        <v>6</v>
      </c>
      <c r="E301" s="132" t="s">
        <v>6</v>
      </c>
      <c r="F301" s="129" t="str">
        <f t="shared" si="18"/>
        <v xml:space="preserve"> </v>
      </c>
      <c r="G301" s="130"/>
      <c r="H301" s="119">
        <f t="shared" si="19"/>
        <v>0</v>
      </c>
      <c r="I301" s="130"/>
      <c r="J301" s="119">
        <f t="shared" si="20"/>
        <v>0</v>
      </c>
      <c r="K301" s="131">
        <f t="shared" si="21"/>
        <v>0</v>
      </c>
      <c r="L301" s="34"/>
      <c r="M301" s="31"/>
      <c r="N301" s="31"/>
    </row>
    <row r="302" spans="1:14" ht="39.950000000000003" customHeight="1" x14ac:dyDescent="0.2">
      <c r="A302" s="3">
        <v>279</v>
      </c>
      <c r="B302" s="127" t="s">
        <v>6</v>
      </c>
      <c r="C302" s="128"/>
      <c r="D302" s="132" t="s">
        <v>6</v>
      </c>
      <c r="E302" s="132" t="s">
        <v>6</v>
      </c>
      <c r="F302" s="129" t="str">
        <f t="shared" si="18"/>
        <v xml:space="preserve"> </v>
      </c>
      <c r="G302" s="130"/>
      <c r="H302" s="119">
        <f t="shared" si="19"/>
        <v>0</v>
      </c>
      <c r="I302" s="130"/>
      <c r="J302" s="119">
        <f t="shared" si="20"/>
        <v>0</v>
      </c>
      <c r="K302" s="131">
        <f t="shared" si="21"/>
        <v>0</v>
      </c>
      <c r="L302" s="34"/>
      <c r="M302" s="31"/>
      <c r="N302" s="31"/>
    </row>
    <row r="303" spans="1:14" ht="39.950000000000003" customHeight="1" x14ac:dyDescent="0.2">
      <c r="A303" s="3">
        <v>280</v>
      </c>
      <c r="B303" s="127" t="s">
        <v>6</v>
      </c>
      <c r="C303" s="128"/>
      <c r="D303" s="132" t="s">
        <v>6</v>
      </c>
      <c r="E303" s="132" t="s">
        <v>6</v>
      </c>
      <c r="F303" s="129" t="str">
        <f t="shared" si="18"/>
        <v xml:space="preserve"> </v>
      </c>
      <c r="G303" s="130"/>
      <c r="H303" s="119">
        <f t="shared" si="19"/>
        <v>0</v>
      </c>
      <c r="I303" s="130"/>
      <c r="J303" s="119">
        <f t="shared" si="20"/>
        <v>0</v>
      </c>
      <c r="K303" s="131">
        <f t="shared" si="21"/>
        <v>0</v>
      </c>
      <c r="L303" s="34"/>
      <c r="M303" s="31"/>
      <c r="N303" s="31"/>
    </row>
    <row r="304" spans="1:14" ht="39.950000000000003" customHeight="1" x14ac:dyDescent="0.2">
      <c r="A304" s="3">
        <v>281</v>
      </c>
      <c r="B304" s="127" t="s">
        <v>6</v>
      </c>
      <c r="C304" s="128"/>
      <c r="D304" s="132" t="s">
        <v>6</v>
      </c>
      <c r="E304" s="132" t="s">
        <v>6</v>
      </c>
      <c r="F304" s="129" t="str">
        <f t="shared" si="18"/>
        <v xml:space="preserve"> </v>
      </c>
      <c r="G304" s="130"/>
      <c r="H304" s="119">
        <f t="shared" si="19"/>
        <v>0</v>
      </c>
      <c r="I304" s="130"/>
      <c r="J304" s="119">
        <f t="shared" si="20"/>
        <v>0</v>
      </c>
      <c r="K304" s="131">
        <f t="shared" si="21"/>
        <v>0</v>
      </c>
      <c r="L304" s="34"/>
      <c r="M304" s="31"/>
      <c r="N304" s="31"/>
    </row>
    <row r="305" spans="1:14" ht="39.950000000000003" customHeight="1" x14ac:dyDescent="0.2">
      <c r="A305" s="3">
        <v>282</v>
      </c>
      <c r="B305" s="127" t="s">
        <v>6</v>
      </c>
      <c r="C305" s="128"/>
      <c r="D305" s="132" t="s">
        <v>6</v>
      </c>
      <c r="E305" s="132" t="s">
        <v>6</v>
      </c>
      <c r="F305" s="129" t="str">
        <f t="shared" si="18"/>
        <v xml:space="preserve"> </v>
      </c>
      <c r="G305" s="130"/>
      <c r="H305" s="119">
        <f t="shared" si="19"/>
        <v>0</v>
      </c>
      <c r="I305" s="130"/>
      <c r="J305" s="119">
        <f t="shared" si="20"/>
        <v>0</v>
      </c>
      <c r="K305" s="131">
        <f t="shared" si="21"/>
        <v>0</v>
      </c>
      <c r="L305" s="34"/>
      <c r="M305" s="31"/>
      <c r="N305" s="31"/>
    </row>
    <row r="306" spans="1:14" ht="39.950000000000003" customHeight="1" x14ac:dyDescent="0.2">
      <c r="A306" s="3">
        <v>283</v>
      </c>
      <c r="B306" s="127" t="s">
        <v>6</v>
      </c>
      <c r="C306" s="128"/>
      <c r="D306" s="132" t="s">
        <v>6</v>
      </c>
      <c r="E306" s="132" t="s">
        <v>6</v>
      </c>
      <c r="F306" s="129" t="str">
        <f t="shared" si="18"/>
        <v xml:space="preserve"> </v>
      </c>
      <c r="G306" s="130"/>
      <c r="H306" s="119">
        <f t="shared" si="19"/>
        <v>0</v>
      </c>
      <c r="I306" s="130"/>
      <c r="J306" s="119">
        <f t="shared" si="20"/>
        <v>0</v>
      </c>
      <c r="K306" s="131">
        <f t="shared" si="21"/>
        <v>0</v>
      </c>
      <c r="L306" s="34"/>
      <c r="M306" s="31"/>
      <c r="N306" s="31"/>
    </row>
    <row r="307" spans="1:14" ht="39.950000000000003" customHeight="1" x14ac:dyDescent="0.2">
      <c r="A307" s="3">
        <v>284</v>
      </c>
      <c r="B307" s="127" t="s">
        <v>6</v>
      </c>
      <c r="C307" s="128"/>
      <c r="D307" s="132" t="s">
        <v>6</v>
      </c>
      <c r="E307" s="132" t="s">
        <v>6</v>
      </c>
      <c r="F307" s="129" t="str">
        <f t="shared" si="18"/>
        <v xml:space="preserve"> </v>
      </c>
      <c r="G307" s="130"/>
      <c r="H307" s="119">
        <f t="shared" si="19"/>
        <v>0</v>
      </c>
      <c r="I307" s="130"/>
      <c r="J307" s="119">
        <f t="shared" si="20"/>
        <v>0</v>
      </c>
      <c r="K307" s="131">
        <f t="shared" si="21"/>
        <v>0</v>
      </c>
      <c r="L307" s="34"/>
      <c r="M307" s="31"/>
      <c r="N307" s="31"/>
    </row>
    <row r="308" spans="1:14" ht="39.950000000000003" customHeight="1" x14ac:dyDescent="0.2">
      <c r="A308" s="3">
        <v>285</v>
      </c>
      <c r="B308" s="127" t="s">
        <v>6</v>
      </c>
      <c r="C308" s="128"/>
      <c r="D308" s="132" t="s">
        <v>6</v>
      </c>
      <c r="E308" s="132" t="s">
        <v>6</v>
      </c>
      <c r="F308" s="129" t="str">
        <f t="shared" si="18"/>
        <v xml:space="preserve"> </v>
      </c>
      <c r="G308" s="130"/>
      <c r="H308" s="119">
        <f t="shared" si="19"/>
        <v>0</v>
      </c>
      <c r="I308" s="130"/>
      <c r="J308" s="119">
        <f t="shared" si="20"/>
        <v>0</v>
      </c>
      <c r="K308" s="131">
        <f t="shared" si="21"/>
        <v>0</v>
      </c>
      <c r="L308" s="34"/>
      <c r="M308" s="31"/>
      <c r="N308" s="31"/>
    </row>
    <row r="309" spans="1:14" ht="39.950000000000003" customHeight="1" x14ac:dyDescent="0.2">
      <c r="A309" s="3">
        <v>286</v>
      </c>
      <c r="B309" s="127" t="s">
        <v>6</v>
      </c>
      <c r="C309" s="128"/>
      <c r="D309" s="132" t="s">
        <v>6</v>
      </c>
      <c r="E309" s="132" t="s">
        <v>6</v>
      </c>
      <c r="F309" s="129" t="str">
        <f t="shared" si="18"/>
        <v xml:space="preserve"> </v>
      </c>
      <c r="G309" s="130"/>
      <c r="H309" s="119">
        <f t="shared" si="19"/>
        <v>0</v>
      </c>
      <c r="I309" s="130"/>
      <c r="J309" s="119">
        <f t="shared" si="20"/>
        <v>0</v>
      </c>
      <c r="K309" s="131">
        <f t="shared" si="21"/>
        <v>0</v>
      </c>
      <c r="L309" s="34"/>
      <c r="M309" s="31"/>
      <c r="N309" s="31"/>
    </row>
    <row r="310" spans="1:14" ht="39.950000000000003" customHeight="1" x14ac:dyDescent="0.2">
      <c r="A310" s="3">
        <v>287</v>
      </c>
      <c r="B310" s="127" t="s">
        <v>6</v>
      </c>
      <c r="C310" s="128"/>
      <c r="D310" s="132" t="s">
        <v>6</v>
      </c>
      <c r="E310" s="132" t="s">
        <v>6</v>
      </c>
      <c r="F310" s="129" t="str">
        <f t="shared" si="18"/>
        <v xml:space="preserve"> </v>
      </c>
      <c r="G310" s="130"/>
      <c r="H310" s="119">
        <f t="shared" si="19"/>
        <v>0</v>
      </c>
      <c r="I310" s="130"/>
      <c r="J310" s="119">
        <f t="shared" si="20"/>
        <v>0</v>
      </c>
      <c r="K310" s="131">
        <f t="shared" si="21"/>
        <v>0</v>
      </c>
      <c r="L310" s="34"/>
      <c r="M310" s="31"/>
      <c r="N310" s="31"/>
    </row>
    <row r="311" spans="1:14" ht="39.950000000000003" customHeight="1" x14ac:dyDescent="0.2">
      <c r="A311" s="3">
        <v>288</v>
      </c>
      <c r="B311" s="127" t="s">
        <v>6</v>
      </c>
      <c r="C311" s="128"/>
      <c r="D311" s="132" t="s">
        <v>6</v>
      </c>
      <c r="E311" s="132" t="s">
        <v>6</v>
      </c>
      <c r="F311" s="129" t="str">
        <f t="shared" si="18"/>
        <v xml:space="preserve"> </v>
      </c>
      <c r="G311" s="130"/>
      <c r="H311" s="119">
        <f t="shared" si="19"/>
        <v>0</v>
      </c>
      <c r="I311" s="130"/>
      <c r="J311" s="119">
        <f t="shared" si="20"/>
        <v>0</v>
      </c>
      <c r="K311" s="131">
        <f t="shared" si="21"/>
        <v>0</v>
      </c>
      <c r="L311" s="34"/>
      <c r="M311" s="31"/>
      <c r="N311" s="31"/>
    </row>
    <row r="312" spans="1:14" ht="39.950000000000003" customHeight="1" x14ac:dyDescent="0.2">
      <c r="A312" s="3">
        <v>289</v>
      </c>
      <c r="B312" s="127" t="s">
        <v>6</v>
      </c>
      <c r="C312" s="128"/>
      <c r="D312" s="132" t="s">
        <v>6</v>
      </c>
      <c r="E312" s="132" t="s">
        <v>6</v>
      </c>
      <c r="F312" s="129" t="str">
        <f t="shared" si="18"/>
        <v xml:space="preserve"> </v>
      </c>
      <c r="G312" s="130"/>
      <c r="H312" s="119">
        <f t="shared" si="19"/>
        <v>0</v>
      </c>
      <c r="I312" s="130"/>
      <c r="J312" s="119">
        <f t="shared" si="20"/>
        <v>0</v>
      </c>
      <c r="K312" s="131">
        <f t="shared" si="21"/>
        <v>0</v>
      </c>
      <c r="L312" s="34"/>
      <c r="M312" s="31"/>
      <c r="N312" s="31"/>
    </row>
    <row r="313" spans="1:14" ht="39.950000000000003" customHeight="1" x14ac:dyDescent="0.2">
      <c r="A313" s="3">
        <v>290</v>
      </c>
      <c r="B313" s="127" t="s">
        <v>6</v>
      </c>
      <c r="C313" s="128"/>
      <c r="D313" s="132" t="s">
        <v>6</v>
      </c>
      <c r="E313" s="132" t="s">
        <v>6</v>
      </c>
      <c r="F313" s="129" t="str">
        <f t="shared" si="18"/>
        <v xml:space="preserve"> </v>
      </c>
      <c r="G313" s="130"/>
      <c r="H313" s="119">
        <f t="shared" si="19"/>
        <v>0</v>
      </c>
      <c r="I313" s="130"/>
      <c r="J313" s="119">
        <f t="shared" si="20"/>
        <v>0</v>
      </c>
      <c r="K313" s="131">
        <f t="shared" si="21"/>
        <v>0</v>
      </c>
      <c r="L313" s="34"/>
      <c r="M313" s="31"/>
      <c r="N313" s="31"/>
    </row>
    <row r="314" spans="1:14" ht="39.950000000000003" customHeight="1" x14ac:dyDescent="0.2">
      <c r="A314" s="3">
        <v>291</v>
      </c>
      <c r="B314" s="127" t="s">
        <v>6</v>
      </c>
      <c r="C314" s="128"/>
      <c r="D314" s="132" t="s">
        <v>6</v>
      </c>
      <c r="E314" s="132" t="s">
        <v>6</v>
      </c>
      <c r="F314" s="129" t="str">
        <f t="shared" si="18"/>
        <v xml:space="preserve"> </v>
      </c>
      <c r="G314" s="130"/>
      <c r="H314" s="119">
        <f t="shared" si="19"/>
        <v>0</v>
      </c>
      <c r="I314" s="130"/>
      <c r="J314" s="119">
        <f t="shared" si="20"/>
        <v>0</v>
      </c>
      <c r="K314" s="131">
        <f t="shared" si="21"/>
        <v>0</v>
      </c>
      <c r="L314" s="34"/>
      <c r="M314" s="31"/>
      <c r="N314" s="31"/>
    </row>
    <row r="315" spans="1:14" ht="39.950000000000003" customHeight="1" x14ac:dyDescent="0.2">
      <c r="A315" s="3">
        <v>292</v>
      </c>
      <c r="B315" s="127" t="s">
        <v>6</v>
      </c>
      <c r="C315" s="128"/>
      <c r="D315" s="132" t="s">
        <v>6</v>
      </c>
      <c r="E315" s="132" t="s">
        <v>6</v>
      </c>
      <c r="F315" s="129" t="str">
        <f t="shared" si="18"/>
        <v xml:space="preserve"> </v>
      </c>
      <c r="G315" s="130"/>
      <c r="H315" s="119">
        <f t="shared" si="19"/>
        <v>0</v>
      </c>
      <c r="I315" s="130"/>
      <c r="J315" s="119">
        <f t="shared" si="20"/>
        <v>0</v>
      </c>
      <c r="K315" s="131">
        <f t="shared" si="21"/>
        <v>0</v>
      </c>
      <c r="L315" s="34"/>
      <c r="M315" s="31"/>
      <c r="N315" s="31"/>
    </row>
    <row r="316" spans="1:14" ht="39.950000000000003" customHeight="1" x14ac:dyDescent="0.2">
      <c r="A316" s="3">
        <v>293</v>
      </c>
      <c r="B316" s="127" t="s">
        <v>6</v>
      </c>
      <c r="C316" s="128"/>
      <c r="D316" s="132" t="s">
        <v>6</v>
      </c>
      <c r="E316" s="132" t="s">
        <v>6</v>
      </c>
      <c r="F316" s="129" t="str">
        <f t="shared" si="18"/>
        <v xml:space="preserve"> </v>
      </c>
      <c r="G316" s="130"/>
      <c r="H316" s="119">
        <f t="shared" si="19"/>
        <v>0</v>
      </c>
      <c r="I316" s="130"/>
      <c r="J316" s="119">
        <f t="shared" si="20"/>
        <v>0</v>
      </c>
      <c r="K316" s="131">
        <f t="shared" si="21"/>
        <v>0</v>
      </c>
      <c r="L316" s="34"/>
      <c r="M316" s="31"/>
      <c r="N316" s="31"/>
    </row>
    <row r="317" spans="1:14" ht="39.950000000000003" customHeight="1" x14ac:dyDescent="0.2">
      <c r="A317" s="3">
        <v>294</v>
      </c>
      <c r="B317" s="127" t="s">
        <v>6</v>
      </c>
      <c r="C317" s="128"/>
      <c r="D317" s="132" t="s">
        <v>6</v>
      </c>
      <c r="E317" s="132" t="s">
        <v>6</v>
      </c>
      <c r="F317" s="129" t="str">
        <f t="shared" si="18"/>
        <v xml:space="preserve"> </v>
      </c>
      <c r="G317" s="130"/>
      <c r="H317" s="119">
        <f t="shared" si="19"/>
        <v>0</v>
      </c>
      <c r="I317" s="130"/>
      <c r="J317" s="119">
        <f t="shared" si="20"/>
        <v>0</v>
      </c>
      <c r="K317" s="131">
        <f t="shared" si="21"/>
        <v>0</v>
      </c>
      <c r="L317" s="34"/>
      <c r="M317" s="31"/>
      <c r="N317" s="31"/>
    </row>
    <row r="318" spans="1:14" ht="39.950000000000003" customHeight="1" x14ac:dyDescent="0.2">
      <c r="A318" s="3">
        <v>295</v>
      </c>
      <c r="B318" s="127" t="s">
        <v>6</v>
      </c>
      <c r="C318" s="128"/>
      <c r="D318" s="132" t="s">
        <v>6</v>
      </c>
      <c r="E318" s="132" t="s">
        <v>6</v>
      </c>
      <c r="F318" s="129" t="str">
        <f t="shared" si="18"/>
        <v xml:space="preserve"> </v>
      </c>
      <c r="G318" s="130"/>
      <c r="H318" s="119">
        <f t="shared" si="19"/>
        <v>0</v>
      </c>
      <c r="I318" s="130"/>
      <c r="J318" s="119">
        <f t="shared" si="20"/>
        <v>0</v>
      </c>
      <c r="K318" s="131">
        <f t="shared" si="21"/>
        <v>0</v>
      </c>
      <c r="L318" s="34"/>
      <c r="M318" s="31"/>
      <c r="N318" s="31"/>
    </row>
    <row r="319" spans="1:14" ht="39.950000000000003" customHeight="1" x14ac:dyDescent="0.2">
      <c r="A319" s="3">
        <v>296</v>
      </c>
      <c r="B319" s="127" t="s">
        <v>6</v>
      </c>
      <c r="C319" s="128"/>
      <c r="D319" s="132" t="s">
        <v>6</v>
      </c>
      <c r="E319" s="132" t="s">
        <v>6</v>
      </c>
      <c r="F319" s="129" t="str">
        <f t="shared" si="18"/>
        <v xml:space="preserve"> </v>
      </c>
      <c r="G319" s="130"/>
      <c r="H319" s="119">
        <f t="shared" si="19"/>
        <v>0</v>
      </c>
      <c r="I319" s="130"/>
      <c r="J319" s="119">
        <f t="shared" si="20"/>
        <v>0</v>
      </c>
      <c r="K319" s="131">
        <f t="shared" si="21"/>
        <v>0</v>
      </c>
      <c r="L319" s="34"/>
      <c r="M319" s="31"/>
      <c r="N319" s="31"/>
    </row>
    <row r="320" spans="1:14" ht="39.950000000000003" customHeight="1" x14ac:dyDescent="0.2">
      <c r="A320" s="3">
        <v>297</v>
      </c>
      <c r="B320" s="127" t="s">
        <v>6</v>
      </c>
      <c r="C320" s="128"/>
      <c r="D320" s="132" t="s">
        <v>6</v>
      </c>
      <c r="E320" s="132" t="s">
        <v>6</v>
      </c>
      <c r="F320" s="129" t="str">
        <f t="shared" si="18"/>
        <v xml:space="preserve"> </v>
      </c>
      <c r="G320" s="130"/>
      <c r="H320" s="119">
        <f t="shared" si="19"/>
        <v>0</v>
      </c>
      <c r="I320" s="130"/>
      <c r="J320" s="119">
        <f t="shared" si="20"/>
        <v>0</v>
      </c>
      <c r="K320" s="131">
        <f t="shared" si="21"/>
        <v>0</v>
      </c>
      <c r="L320" s="34"/>
      <c r="M320" s="31"/>
      <c r="N320" s="31"/>
    </row>
    <row r="321" spans="1:14" ht="39.950000000000003" customHeight="1" x14ac:dyDescent="0.2">
      <c r="A321" s="3">
        <v>298</v>
      </c>
      <c r="B321" s="127" t="s">
        <v>6</v>
      </c>
      <c r="C321" s="128"/>
      <c r="D321" s="132" t="s">
        <v>6</v>
      </c>
      <c r="E321" s="132" t="s">
        <v>6</v>
      </c>
      <c r="F321" s="129" t="str">
        <f t="shared" si="18"/>
        <v xml:space="preserve"> </v>
      </c>
      <c r="G321" s="130"/>
      <c r="H321" s="119">
        <f t="shared" si="19"/>
        <v>0</v>
      </c>
      <c r="I321" s="130"/>
      <c r="J321" s="119">
        <f t="shared" si="20"/>
        <v>0</v>
      </c>
      <c r="K321" s="131">
        <f t="shared" si="21"/>
        <v>0</v>
      </c>
      <c r="L321" s="34"/>
      <c r="M321" s="31"/>
      <c r="N321" s="31"/>
    </row>
    <row r="322" spans="1:14" ht="39.950000000000003" customHeight="1" x14ac:dyDescent="0.2">
      <c r="A322" s="3">
        <v>299</v>
      </c>
      <c r="B322" s="127" t="s">
        <v>6</v>
      </c>
      <c r="C322" s="128"/>
      <c r="D322" s="132" t="s">
        <v>6</v>
      </c>
      <c r="E322" s="132" t="s">
        <v>6</v>
      </c>
      <c r="F322" s="129" t="str">
        <f t="shared" si="18"/>
        <v xml:space="preserve"> </v>
      </c>
      <c r="G322" s="130"/>
      <c r="H322" s="119">
        <f t="shared" si="19"/>
        <v>0</v>
      </c>
      <c r="I322" s="130"/>
      <c r="J322" s="119">
        <f t="shared" si="20"/>
        <v>0</v>
      </c>
      <c r="K322" s="131">
        <f t="shared" si="21"/>
        <v>0</v>
      </c>
      <c r="L322" s="34"/>
      <c r="M322" s="31"/>
      <c r="N322" s="31"/>
    </row>
    <row r="323" spans="1:14" ht="39.950000000000003" customHeight="1" x14ac:dyDescent="0.2">
      <c r="A323" s="3">
        <v>300</v>
      </c>
      <c r="B323" s="127" t="s">
        <v>6</v>
      </c>
      <c r="C323" s="128"/>
      <c r="D323" s="132" t="s">
        <v>6</v>
      </c>
      <c r="E323" s="132" t="s">
        <v>6</v>
      </c>
      <c r="F323" s="129" t="str">
        <f t="shared" si="18"/>
        <v xml:space="preserve"> </v>
      </c>
      <c r="G323" s="130"/>
      <c r="H323" s="119">
        <f t="shared" si="19"/>
        <v>0</v>
      </c>
      <c r="I323" s="130"/>
      <c r="J323" s="119">
        <f t="shared" si="20"/>
        <v>0</v>
      </c>
      <c r="K323" s="131">
        <f t="shared" si="21"/>
        <v>0</v>
      </c>
      <c r="L323" s="34"/>
      <c r="M323" s="31"/>
      <c r="N323" s="31"/>
    </row>
    <row r="324" spans="1:14" ht="39.950000000000003" customHeight="1" x14ac:dyDescent="0.2">
      <c r="A324" s="3">
        <v>301</v>
      </c>
      <c r="B324" s="127" t="s">
        <v>6</v>
      </c>
      <c r="C324" s="128"/>
      <c r="D324" s="132" t="s">
        <v>6</v>
      </c>
      <c r="E324" s="132" t="s">
        <v>6</v>
      </c>
      <c r="F324" s="129" t="str">
        <f t="shared" si="18"/>
        <v xml:space="preserve"> </v>
      </c>
      <c r="G324" s="130"/>
      <c r="H324" s="119">
        <f t="shared" si="19"/>
        <v>0</v>
      </c>
      <c r="I324" s="130"/>
      <c r="J324" s="119">
        <f t="shared" si="20"/>
        <v>0</v>
      </c>
      <c r="K324" s="131">
        <f t="shared" si="21"/>
        <v>0</v>
      </c>
      <c r="L324" s="34"/>
      <c r="M324" s="31"/>
      <c r="N324" s="31"/>
    </row>
    <row r="325" spans="1:14" ht="39.950000000000003" customHeight="1" x14ac:dyDescent="0.2">
      <c r="A325" s="3">
        <v>302</v>
      </c>
      <c r="B325" s="127" t="s">
        <v>6</v>
      </c>
      <c r="C325" s="128"/>
      <c r="D325" s="132" t="s">
        <v>6</v>
      </c>
      <c r="E325" s="132" t="s">
        <v>6</v>
      </c>
      <c r="F325" s="129" t="str">
        <f t="shared" si="18"/>
        <v xml:space="preserve"> </v>
      </c>
      <c r="G325" s="130"/>
      <c r="H325" s="119">
        <f t="shared" si="19"/>
        <v>0</v>
      </c>
      <c r="I325" s="130"/>
      <c r="J325" s="119">
        <f t="shared" si="20"/>
        <v>0</v>
      </c>
      <c r="K325" s="131">
        <f t="shared" si="21"/>
        <v>0</v>
      </c>
      <c r="L325" s="34"/>
      <c r="M325" s="31"/>
      <c r="N325" s="31"/>
    </row>
    <row r="326" spans="1:14" ht="39.950000000000003" customHeight="1" x14ac:dyDescent="0.2">
      <c r="A326" s="3">
        <v>303</v>
      </c>
      <c r="B326" s="127" t="s">
        <v>6</v>
      </c>
      <c r="C326" s="128"/>
      <c r="D326" s="132" t="s">
        <v>6</v>
      </c>
      <c r="E326" s="132" t="s">
        <v>6</v>
      </c>
      <c r="F326" s="129" t="str">
        <f t="shared" si="18"/>
        <v xml:space="preserve"> </v>
      </c>
      <c r="G326" s="130"/>
      <c r="H326" s="119">
        <f t="shared" si="19"/>
        <v>0</v>
      </c>
      <c r="I326" s="130"/>
      <c r="J326" s="119">
        <f t="shared" si="20"/>
        <v>0</v>
      </c>
      <c r="K326" s="131">
        <f t="shared" si="21"/>
        <v>0</v>
      </c>
      <c r="L326" s="34"/>
      <c r="M326" s="31"/>
      <c r="N326" s="31"/>
    </row>
    <row r="327" spans="1:14" ht="39.950000000000003" customHeight="1" x14ac:dyDescent="0.2">
      <c r="A327" s="3">
        <v>304</v>
      </c>
      <c r="B327" s="127" t="s">
        <v>6</v>
      </c>
      <c r="C327" s="128"/>
      <c r="D327" s="132" t="s">
        <v>6</v>
      </c>
      <c r="E327" s="132" t="s">
        <v>6</v>
      </c>
      <c r="F327" s="129" t="str">
        <f t="shared" si="18"/>
        <v xml:space="preserve"> </v>
      </c>
      <c r="G327" s="130"/>
      <c r="H327" s="119">
        <f t="shared" si="19"/>
        <v>0</v>
      </c>
      <c r="I327" s="130"/>
      <c r="J327" s="119">
        <f t="shared" si="20"/>
        <v>0</v>
      </c>
      <c r="K327" s="131">
        <f t="shared" si="21"/>
        <v>0</v>
      </c>
      <c r="L327" s="34"/>
      <c r="M327" s="31"/>
      <c r="N327" s="31"/>
    </row>
    <row r="328" spans="1:14" ht="39.950000000000003" customHeight="1" x14ac:dyDescent="0.2">
      <c r="A328" s="3">
        <v>305</v>
      </c>
      <c r="B328" s="127" t="s">
        <v>6</v>
      </c>
      <c r="C328" s="128"/>
      <c r="D328" s="132" t="s">
        <v>6</v>
      </c>
      <c r="E328" s="132" t="s">
        <v>6</v>
      </c>
      <c r="F328" s="129" t="str">
        <f t="shared" si="18"/>
        <v xml:space="preserve"> </v>
      </c>
      <c r="G328" s="130"/>
      <c r="H328" s="119">
        <f t="shared" si="19"/>
        <v>0</v>
      </c>
      <c r="I328" s="130"/>
      <c r="J328" s="119">
        <f t="shared" si="20"/>
        <v>0</v>
      </c>
      <c r="K328" s="131">
        <f t="shared" si="21"/>
        <v>0</v>
      </c>
      <c r="L328" s="34"/>
      <c r="M328" s="31"/>
      <c r="N328" s="31"/>
    </row>
    <row r="329" spans="1:14" ht="39.950000000000003" customHeight="1" x14ac:dyDescent="0.2">
      <c r="A329" s="3">
        <v>306</v>
      </c>
      <c r="B329" s="127" t="s">
        <v>6</v>
      </c>
      <c r="C329" s="128"/>
      <c r="D329" s="132" t="s">
        <v>6</v>
      </c>
      <c r="E329" s="132" t="s">
        <v>6</v>
      </c>
      <c r="F329" s="129" t="str">
        <f t="shared" si="18"/>
        <v xml:space="preserve"> </v>
      </c>
      <c r="G329" s="130"/>
      <c r="H329" s="119">
        <f t="shared" si="19"/>
        <v>0</v>
      </c>
      <c r="I329" s="130"/>
      <c r="J329" s="119">
        <f t="shared" si="20"/>
        <v>0</v>
      </c>
      <c r="K329" s="131">
        <f t="shared" si="21"/>
        <v>0</v>
      </c>
      <c r="L329" s="34"/>
      <c r="M329" s="31"/>
      <c r="N329" s="31"/>
    </row>
    <row r="330" spans="1:14" ht="39.950000000000003" customHeight="1" x14ac:dyDescent="0.2">
      <c r="A330" s="3">
        <v>307</v>
      </c>
      <c r="B330" s="127" t="s">
        <v>6</v>
      </c>
      <c r="C330" s="128"/>
      <c r="D330" s="132" t="s">
        <v>6</v>
      </c>
      <c r="E330" s="132" t="s">
        <v>6</v>
      </c>
      <c r="F330" s="129" t="str">
        <f t="shared" si="18"/>
        <v xml:space="preserve"> </v>
      </c>
      <c r="G330" s="130"/>
      <c r="H330" s="119">
        <f t="shared" si="19"/>
        <v>0</v>
      </c>
      <c r="I330" s="130"/>
      <c r="J330" s="119">
        <f t="shared" si="20"/>
        <v>0</v>
      </c>
      <c r="K330" s="131">
        <f t="shared" si="21"/>
        <v>0</v>
      </c>
      <c r="L330" s="34"/>
      <c r="M330" s="31"/>
      <c r="N330" s="31"/>
    </row>
    <row r="331" spans="1:14" ht="39.950000000000003" customHeight="1" x14ac:dyDescent="0.2">
      <c r="A331" s="3">
        <v>308</v>
      </c>
      <c r="B331" s="127" t="s">
        <v>6</v>
      </c>
      <c r="C331" s="128"/>
      <c r="D331" s="132" t="s">
        <v>6</v>
      </c>
      <c r="E331" s="132" t="s">
        <v>6</v>
      </c>
      <c r="F331" s="129" t="str">
        <f t="shared" si="18"/>
        <v xml:space="preserve"> </v>
      </c>
      <c r="G331" s="130"/>
      <c r="H331" s="119">
        <f t="shared" si="19"/>
        <v>0</v>
      </c>
      <c r="I331" s="130"/>
      <c r="J331" s="119">
        <f t="shared" si="20"/>
        <v>0</v>
      </c>
      <c r="K331" s="131">
        <f t="shared" si="21"/>
        <v>0</v>
      </c>
      <c r="L331" s="34"/>
      <c r="M331" s="31"/>
      <c r="N331" s="31"/>
    </row>
    <row r="332" spans="1:14" ht="39.950000000000003" customHeight="1" x14ac:dyDescent="0.2">
      <c r="A332" s="3">
        <v>309</v>
      </c>
      <c r="B332" s="127" t="s">
        <v>6</v>
      </c>
      <c r="C332" s="128"/>
      <c r="D332" s="132" t="s">
        <v>6</v>
      </c>
      <c r="E332" s="132" t="s">
        <v>6</v>
      </c>
      <c r="F332" s="129" t="str">
        <f t="shared" si="18"/>
        <v xml:space="preserve"> </v>
      </c>
      <c r="G332" s="130"/>
      <c r="H332" s="119">
        <f t="shared" si="19"/>
        <v>0</v>
      </c>
      <c r="I332" s="130"/>
      <c r="J332" s="119">
        <f t="shared" si="20"/>
        <v>0</v>
      </c>
      <c r="K332" s="131">
        <f t="shared" si="21"/>
        <v>0</v>
      </c>
      <c r="L332" s="34"/>
      <c r="M332" s="31"/>
      <c r="N332" s="31"/>
    </row>
    <row r="333" spans="1:14" ht="39.950000000000003" customHeight="1" x14ac:dyDescent="0.2">
      <c r="A333" s="3">
        <v>310</v>
      </c>
      <c r="B333" s="127" t="s">
        <v>6</v>
      </c>
      <c r="C333" s="128"/>
      <c r="D333" s="132" t="s">
        <v>6</v>
      </c>
      <c r="E333" s="132" t="s">
        <v>6</v>
      </c>
      <c r="F333" s="129" t="str">
        <f t="shared" si="18"/>
        <v xml:space="preserve"> </v>
      </c>
      <c r="G333" s="130"/>
      <c r="H333" s="119">
        <f t="shared" si="19"/>
        <v>0</v>
      </c>
      <c r="I333" s="130"/>
      <c r="J333" s="119">
        <f t="shared" si="20"/>
        <v>0</v>
      </c>
      <c r="K333" s="131">
        <f t="shared" si="21"/>
        <v>0</v>
      </c>
      <c r="L333" s="34"/>
      <c r="M333" s="31"/>
      <c r="N333" s="31"/>
    </row>
    <row r="334" spans="1:14" ht="39.950000000000003" customHeight="1" x14ac:dyDescent="0.2">
      <c r="A334" s="3">
        <v>311</v>
      </c>
      <c r="B334" s="127" t="s">
        <v>6</v>
      </c>
      <c r="C334" s="128"/>
      <c r="D334" s="132" t="s">
        <v>6</v>
      </c>
      <c r="E334" s="132" t="s">
        <v>6</v>
      </c>
      <c r="F334" s="129" t="str">
        <f t="shared" si="18"/>
        <v xml:space="preserve"> </v>
      </c>
      <c r="G334" s="130"/>
      <c r="H334" s="119">
        <f t="shared" si="19"/>
        <v>0</v>
      </c>
      <c r="I334" s="130"/>
      <c r="J334" s="119">
        <f t="shared" si="20"/>
        <v>0</v>
      </c>
      <c r="K334" s="131">
        <f t="shared" si="21"/>
        <v>0</v>
      </c>
      <c r="L334" s="34"/>
      <c r="M334" s="31"/>
      <c r="N334" s="31"/>
    </row>
    <row r="335" spans="1:14" ht="39.950000000000003" customHeight="1" x14ac:dyDescent="0.2">
      <c r="A335" s="3">
        <v>312</v>
      </c>
      <c r="B335" s="127" t="s">
        <v>6</v>
      </c>
      <c r="C335" s="128"/>
      <c r="D335" s="132" t="s">
        <v>6</v>
      </c>
      <c r="E335" s="132" t="s">
        <v>6</v>
      </c>
      <c r="F335" s="129" t="str">
        <f t="shared" si="18"/>
        <v xml:space="preserve"> </v>
      </c>
      <c r="G335" s="130"/>
      <c r="H335" s="119">
        <f t="shared" si="19"/>
        <v>0</v>
      </c>
      <c r="I335" s="130"/>
      <c r="J335" s="119">
        <f t="shared" si="20"/>
        <v>0</v>
      </c>
      <c r="K335" s="131">
        <f t="shared" si="21"/>
        <v>0</v>
      </c>
      <c r="L335" s="34"/>
      <c r="M335" s="31"/>
      <c r="N335" s="31"/>
    </row>
    <row r="336" spans="1:14" ht="39.950000000000003" customHeight="1" x14ac:dyDescent="0.2">
      <c r="A336" s="3">
        <v>313</v>
      </c>
      <c r="B336" s="127" t="s">
        <v>6</v>
      </c>
      <c r="C336" s="128"/>
      <c r="D336" s="132" t="s">
        <v>6</v>
      </c>
      <c r="E336" s="132" t="s">
        <v>6</v>
      </c>
      <c r="F336" s="129" t="str">
        <f t="shared" si="18"/>
        <v xml:space="preserve"> </v>
      </c>
      <c r="G336" s="130"/>
      <c r="H336" s="119">
        <f t="shared" si="19"/>
        <v>0</v>
      </c>
      <c r="I336" s="130"/>
      <c r="J336" s="119">
        <f t="shared" si="20"/>
        <v>0</v>
      </c>
      <c r="K336" s="131">
        <f t="shared" si="21"/>
        <v>0</v>
      </c>
      <c r="L336" s="34"/>
      <c r="M336" s="31"/>
      <c r="N336" s="31"/>
    </row>
    <row r="337" spans="1:14" ht="39.950000000000003" customHeight="1" x14ac:dyDescent="0.2">
      <c r="A337" s="3">
        <v>314</v>
      </c>
      <c r="B337" s="127" t="s">
        <v>6</v>
      </c>
      <c r="C337" s="128"/>
      <c r="D337" s="132" t="s">
        <v>6</v>
      </c>
      <c r="E337" s="132" t="s">
        <v>6</v>
      </c>
      <c r="F337" s="129" t="str">
        <f t="shared" si="18"/>
        <v xml:space="preserve"> </v>
      </c>
      <c r="G337" s="130"/>
      <c r="H337" s="119">
        <f t="shared" si="19"/>
        <v>0</v>
      </c>
      <c r="I337" s="130"/>
      <c r="J337" s="119">
        <f t="shared" si="20"/>
        <v>0</v>
      </c>
      <c r="K337" s="131">
        <f t="shared" si="21"/>
        <v>0</v>
      </c>
      <c r="L337" s="34"/>
      <c r="M337" s="31"/>
      <c r="N337" s="31"/>
    </row>
    <row r="338" spans="1:14" ht="39.950000000000003" customHeight="1" x14ac:dyDescent="0.2">
      <c r="A338" s="3">
        <v>315</v>
      </c>
      <c r="B338" s="127" t="s">
        <v>6</v>
      </c>
      <c r="C338" s="128"/>
      <c r="D338" s="132" t="s">
        <v>6</v>
      </c>
      <c r="E338" s="132" t="s">
        <v>6</v>
      </c>
      <c r="F338" s="129" t="str">
        <f t="shared" si="18"/>
        <v xml:space="preserve"> </v>
      </c>
      <c r="G338" s="130"/>
      <c r="H338" s="119">
        <f t="shared" si="19"/>
        <v>0</v>
      </c>
      <c r="I338" s="130"/>
      <c r="J338" s="119">
        <f t="shared" si="20"/>
        <v>0</v>
      </c>
      <c r="K338" s="131">
        <f t="shared" si="21"/>
        <v>0</v>
      </c>
      <c r="L338" s="34"/>
      <c r="M338" s="31"/>
      <c r="N338" s="31"/>
    </row>
    <row r="339" spans="1:14" ht="39.950000000000003" customHeight="1" x14ac:dyDescent="0.2">
      <c r="A339" s="3">
        <v>316</v>
      </c>
      <c r="B339" s="127" t="s">
        <v>6</v>
      </c>
      <c r="C339" s="128"/>
      <c r="D339" s="132" t="s">
        <v>6</v>
      </c>
      <c r="E339" s="132" t="s">
        <v>6</v>
      </c>
      <c r="F339" s="129" t="str">
        <f t="shared" si="18"/>
        <v xml:space="preserve"> </v>
      </c>
      <c r="G339" s="130"/>
      <c r="H339" s="119">
        <f t="shared" si="19"/>
        <v>0</v>
      </c>
      <c r="I339" s="130"/>
      <c r="J339" s="119">
        <f t="shared" si="20"/>
        <v>0</v>
      </c>
      <c r="K339" s="131">
        <f t="shared" si="21"/>
        <v>0</v>
      </c>
      <c r="L339" s="34"/>
      <c r="M339" s="31"/>
      <c r="N339" s="31"/>
    </row>
    <row r="340" spans="1:14" ht="39.950000000000003" customHeight="1" x14ac:dyDescent="0.2">
      <c r="A340" s="3">
        <v>317</v>
      </c>
      <c r="B340" s="127" t="s">
        <v>6</v>
      </c>
      <c r="C340" s="128"/>
      <c r="D340" s="132" t="s">
        <v>6</v>
      </c>
      <c r="E340" s="132" t="s">
        <v>6</v>
      </c>
      <c r="F340" s="129" t="str">
        <f t="shared" si="18"/>
        <v xml:space="preserve"> </v>
      </c>
      <c r="G340" s="130"/>
      <c r="H340" s="119">
        <f t="shared" si="19"/>
        <v>0</v>
      </c>
      <c r="I340" s="130"/>
      <c r="J340" s="119">
        <f t="shared" si="20"/>
        <v>0</v>
      </c>
      <c r="K340" s="131">
        <f t="shared" si="21"/>
        <v>0</v>
      </c>
      <c r="L340" s="34"/>
      <c r="M340" s="31"/>
      <c r="N340" s="31"/>
    </row>
    <row r="341" spans="1:14" ht="39.950000000000003" customHeight="1" x14ac:dyDescent="0.2">
      <c r="A341" s="3">
        <v>318</v>
      </c>
      <c r="B341" s="127" t="s">
        <v>6</v>
      </c>
      <c r="C341" s="128"/>
      <c r="D341" s="132" t="s">
        <v>6</v>
      </c>
      <c r="E341" s="132" t="s">
        <v>6</v>
      </c>
      <c r="F341" s="129" t="str">
        <f t="shared" si="18"/>
        <v xml:space="preserve"> </v>
      </c>
      <c r="G341" s="130"/>
      <c r="H341" s="119">
        <f t="shared" si="19"/>
        <v>0</v>
      </c>
      <c r="I341" s="130"/>
      <c r="J341" s="119">
        <f t="shared" si="20"/>
        <v>0</v>
      </c>
      <c r="K341" s="131">
        <f t="shared" si="21"/>
        <v>0</v>
      </c>
      <c r="L341" s="34"/>
      <c r="M341" s="31"/>
      <c r="N341" s="31"/>
    </row>
    <row r="342" spans="1:14" ht="39.950000000000003" customHeight="1" x14ac:dyDescent="0.2">
      <c r="A342" s="3">
        <v>319</v>
      </c>
      <c r="B342" s="127" t="s">
        <v>6</v>
      </c>
      <c r="C342" s="128"/>
      <c r="D342" s="132" t="s">
        <v>6</v>
      </c>
      <c r="E342" s="132" t="s">
        <v>6</v>
      </c>
      <c r="F342" s="129" t="str">
        <f t="shared" si="18"/>
        <v xml:space="preserve"> </v>
      </c>
      <c r="G342" s="130"/>
      <c r="H342" s="119">
        <f t="shared" si="19"/>
        <v>0</v>
      </c>
      <c r="I342" s="130"/>
      <c r="J342" s="119">
        <f t="shared" si="20"/>
        <v>0</v>
      </c>
      <c r="K342" s="131">
        <f t="shared" si="21"/>
        <v>0</v>
      </c>
      <c r="L342" s="34"/>
      <c r="M342" s="31"/>
      <c r="N342" s="31"/>
    </row>
    <row r="343" spans="1:14" ht="39.950000000000003" customHeight="1" x14ac:dyDescent="0.2">
      <c r="A343" s="3">
        <v>320</v>
      </c>
      <c r="B343" s="127" t="s">
        <v>6</v>
      </c>
      <c r="C343" s="128"/>
      <c r="D343" s="132" t="s">
        <v>6</v>
      </c>
      <c r="E343" s="132" t="s">
        <v>6</v>
      </c>
      <c r="F343" s="129" t="str">
        <f t="shared" si="18"/>
        <v xml:space="preserve"> </v>
      </c>
      <c r="G343" s="130"/>
      <c r="H343" s="119">
        <f t="shared" si="19"/>
        <v>0</v>
      </c>
      <c r="I343" s="130"/>
      <c r="J343" s="119">
        <f t="shared" si="20"/>
        <v>0</v>
      </c>
      <c r="K343" s="131">
        <f t="shared" si="21"/>
        <v>0</v>
      </c>
      <c r="L343" s="34"/>
      <c r="M343" s="31"/>
      <c r="N343" s="31"/>
    </row>
    <row r="344" spans="1:14" ht="39.950000000000003" customHeight="1" x14ac:dyDescent="0.2">
      <c r="A344" s="3">
        <v>321</v>
      </c>
      <c r="B344" s="127" t="s">
        <v>6</v>
      </c>
      <c r="C344" s="128"/>
      <c r="D344" s="132" t="s">
        <v>6</v>
      </c>
      <c r="E344" s="132" t="s">
        <v>6</v>
      </c>
      <c r="F344" s="129" t="str">
        <f t="shared" si="18"/>
        <v xml:space="preserve"> </v>
      </c>
      <c r="G344" s="130"/>
      <c r="H344" s="119">
        <f t="shared" si="19"/>
        <v>0</v>
      </c>
      <c r="I344" s="130"/>
      <c r="J344" s="119">
        <f t="shared" si="20"/>
        <v>0</v>
      </c>
      <c r="K344" s="131">
        <f t="shared" si="21"/>
        <v>0</v>
      </c>
      <c r="L344" s="34"/>
      <c r="M344" s="31"/>
      <c r="N344" s="31"/>
    </row>
    <row r="345" spans="1:14" ht="39.950000000000003" customHeight="1" x14ac:dyDescent="0.2">
      <c r="A345" s="3">
        <v>322</v>
      </c>
      <c r="B345" s="127" t="s">
        <v>6</v>
      </c>
      <c r="C345" s="128"/>
      <c r="D345" s="132" t="s">
        <v>6</v>
      </c>
      <c r="E345" s="132" t="s">
        <v>6</v>
      </c>
      <c r="F345" s="129" t="str">
        <f t="shared" ref="F345:F408" si="22">IF(ISERROR(DATEDIF(D345,E345,"M")+1)," ",DATEDIF(D345,E345,"M")+1)</f>
        <v xml:space="preserve"> </v>
      </c>
      <c r="G345" s="130"/>
      <c r="H345" s="119">
        <f t="shared" ref="H345:H408" si="23">IF(B345="-------------------",0,F345*G345)</f>
        <v>0</v>
      </c>
      <c r="I345" s="130"/>
      <c r="J345" s="119">
        <f t="shared" ref="J345:J408" si="24">IF(B345="-------------------",0,F345*I345)</f>
        <v>0</v>
      </c>
      <c r="K345" s="131">
        <f t="shared" ref="K345:K408" si="25">IF(OR(B345="Krippenkind",B345="Hortkind"),(H345-J345),IF(OR(B345="Krippenkind (Drittkind)",B345="Hortkind (Drittkind)",B345="Kindergartenkind (Drittkind)",B345="Kindergartenkind Wegfall Anpassungszuschuss"),(H345-0),0))</f>
        <v>0</v>
      </c>
      <c r="L345" s="34"/>
      <c r="M345" s="31"/>
      <c r="N345" s="31"/>
    </row>
    <row r="346" spans="1:14" ht="39.950000000000003" customHeight="1" x14ac:dyDescent="0.2">
      <c r="A346" s="3">
        <v>323</v>
      </c>
      <c r="B346" s="127" t="s">
        <v>6</v>
      </c>
      <c r="C346" s="128"/>
      <c r="D346" s="132" t="s">
        <v>6</v>
      </c>
      <c r="E346" s="132" t="s">
        <v>6</v>
      </c>
      <c r="F346" s="129" t="str">
        <f t="shared" si="22"/>
        <v xml:space="preserve"> </v>
      </c>
      <c r="G346" s="130"/>
      <c r="H346" s="119">
        <f t="shared" si="23"/>
        <v>0</v>
      </c>
      <c r="I346" s="130"/>
      <c r="J346" s="119">
        <f t="shared" si="24"/>
        <v>0</v>
      </c>
      <c r="K346" s="131">
        <f t="shared" si="25"/>
        <v>0</v>
      </c>
      <c r="L346" s="34"/>
      <c r="M346" s="31"/>
      <c r="N346" s="31"/>
    </row>
    <row r="347" spans="1:14" ht="39.950000000000003" customHeight="1" x14ac:dyDescent="0.2">
      <c r="A347" s="3">
        <v>324</v>
      </c>
      <c r="B347" s="127" t="s">
        <v>6</v>
      </c>
      <c r="C347" s="128"/>
      <c r="D347" s="132" t="s">
        <v>6</v>
      </c>
      <c r="E347" s="132" t="s">
        <v>6</v>
      </c>
      <c r="F347" s="129" t="str">
        <f t="shared" si="22"/>
        <v xml:space="preserve"> </v>
      </c>
      <c r="G347" s="130"/>
      <c r="H347" s="119">
        <f t="shared" si="23"/>
        <v>0</v>
      </c>
      <c r="I347" s="130"/>
      <c r="J347" s="119">
        <f t="shared" si="24"/>
        <v>0</v>
      </c>
      <c r="K347" s="131">
        <f t="shared" si="25"/>
        <v>0</v>
      </c>
      <c r="L347" s="34"/>
      <c r="M347" s="31"/>
      <c r="N347" s="31"/>
    </row>
    <row r="348" spans="1:14" ht="39.950000000000003" customHeight="1" x14ac:dyDescent="0.2">
      <c r="A348" s="3">
        <v>325</v>
      </c>
      <c r="B348" s="127" t="s">
        <v>6</v>
      </c>
      <c r="C348" s="128"/>
      <c r="D348" s="132" t="s">
        <v>6</v>
      </c>
      <c r="E348" s="132" t="s">
        <v>6</v>
      </c>
      <c r="F348" s="129" t="str">
        <f t="shared" si="22"/>
        <v xml:space="preserve"> </v>
      </c>
      <c r="G348" s="130"/>
      <c r="H348" s="119">
        <f t="shared" si="23"/>
        <v>0</v>
      </c>
      <c r="I348" s="130"/>
      <c r="J348" s="119">
        <f t="shared" si="24"/>
        <v>0</v>
      </c>
      <c r="K348" s="131">
        <f t="shared" si="25"/>
        <v>0</v>
      </c>
      <c r="L348" s="34"/>
      <c r="M348" s="31"/>
      <c r="N348" s="31"/>
    </row>
    <row r="349" spans="1:14" ht="39.950000000000003" customHeight="1" x14ac:dyDescent="0.2">
      <c r="A349" s="3">
        <v>326</v>
      </c>
      <c r="B349" s="127" t="s">
        <v>6</v>
      </c>
      <c r="C349" s="128"/>
      <c r="D349" s="132" t="s">
        <v>6</v>
      </c>
      <c r="E349" s="132" t="s">
        <v>6</v>
      </c>
      <c r="F349" s="129" t="str">
        <f t="shared" si="22"/>
        <v xml:space="preserve"> </v>
      </c>
      <c r="G349" s="130"/>
      <c r="H349" s="119">
        <f t="shared" si="23"/>
        <v>0</v>
      </c>
      <c r="I349" s="130"/>
      <c r="J349" s="119">
        <f t="shared" si="24"/>
        <v>0</v>
      </c>
      <c r="K349" s="131">
        <f t="shared" si="25"/>
        <v>0</v>
      </c>
      <c r="L349" s="34"/>
      <c r="M349" s="31"/>
      <c r="N349" s="31"/>
    </row>
    <row r="350" spans="1:14" ht="39.950000000000003" customHeight="1" x14ac:dyDescent="0.2">
      <c r="A350" s="3">
        <v>327</v>
      </c>
      <c r="B350" s="127" t="s">
        <v>6</v>
      </c>
      <c r="C350" s="128"/>
      <c r="D350" s="132" t="s">
        <v>6</v>
      </c>
      <c r="E350" s="132" t="s">
        <v>6</v>
      </c>
      <c r="F350" s="129" t="str">
        <f t="shared" si="22"/>
        <v xml:space="preserve"> </v>
      </c>
      <c r="G350" s="130"/>
      <c r="H350" s="119">
        <f t="shared" si="23"/>
        <v>0</v>
      </c>
      <c r="I350" s="130"/>
      <c r="J350" s="119">
        <f t="shared" si="24"/>
        <v>0</v>
      </c>
      <c r="K350" s="131">
        <f t="shared" si="25"/>
        <v>0</v>
      </c>
      <c r="L350" s="34"/>
      <c r="M350" s="31"/>
      <c r="N350" s="31"/>
    </row>
    <row r="351" spans="1:14" ht="39.950000000000003" customHeight="1" x14ac:dyDescent="0.2">
      <c r="A351" s="3">
        <v>328</v>
      </c>
      <c r="B351" s="127" t="s">
        <v>6</v>
      </c>
      <c r="C351" s="128"/>
      <c r="D351" s="132" t="s">
        <v>6</v>
      </c>
      <c r="E351" s="132" t="s">
        <v>6</v>
      </c>
      <c r="F351" s="129" t="str">
        <f t="shared" si="22"/>
        <v xml:space="preserve"> </v>
      </c>
      <c r="G351" s="130"/>
      <c r="H351" s="119">
        <f t="shared" si="23"/>
        <v>0</v>
      </c>
      <c r="I351" s="130"/>
      <c r="J351" s="119">
        <f t="shared" si="24"/>
        <v>0</v>
      </c>
      <c r="K351" s="131">
        <f t="shared" si="25"/>
        <v>0</v>
      </c>
      <c r="L351" s="34"/>
      <c r="M351" s="31"/>
      <c r="N351" s="31"/>
    </row>
    <row r="352" spans="1:14" ht="39.950000000000003" customHeight="1" x14ac:dyDescent="0.2">
      <c r="A352" s="3">
        <v>329</v>
      </c>
      <c r="B352" s="127" t="s">
        <v>6</v>
      </c>
      <c r="C352" s="128"/>
      <c r="D352" s="132" t="s">
        <v>6</v>
      </c>
      <c r="E352" s="132" t="s">
        <v>6</v>
      </c>
      <c r="F352" s="129" t="str">
        <f t="shared" si="22"/>
        <v xml:space="preserve"> </v>
      </c>
      <c r="G352" s="130"/>
      <c r="H352" s="119">
        <f t="shared" si="23"/>
        <v>0</v>
      </c>
      <c r="I352" s="130"/>
      <c r="J352" s="119">
        <f t="shared" si="24"/>
        <v>0</v>
      </c>
      <c r="K352" s="131">
        <f t="shared" si="25"/>
        <v>0</v>
      </c>
      <c r="L352" s="34"/>
      <c r="M352" s="31"/>
      <c r="N352" s="31"/>
    </row>
    <row r="353" spans="1:14" ht="39.950000000000003" customHeight="1" x14ac:dyDescent="0.2">
      <c r="A353" s="3">
        <v>330</v>
      </c>
      <c r="B353" s="127" t="s">
        <v>6</v>
      </c>
      <c r="C353" s="128"/>
      <c r="D353" s="132" t="s">
        <v>6</v>
      </c>
      <c r="E353" s="132" t="s">
        <v>6</v>
      </c>
      <c r="F353" s="129" t="str">
        <f t="shared" si="22"/>
        <v xml:space="preserve"> </v>
      </c>
      <c r="G353" s="130"/>
      <c r="H353" s="119">
        <f t="shared" si="23"/>
        <v>0</v>
      </c>
      <c r="I353" s="130"/>
      <c r="J353" s="119">
        <f t="shared" si="24"/>
        <v>0</v>
      </c>
      <c r="K353" s="131">
        <f t="shared" si="25"/>
        <v>0</v>
      </c>
      <c r="L353" s="34"/>
      <c r="M353" s="31"/>
      <c r="N353" s="31"/>
    </row>
    <row r="354" spans="1:14" ht="39.950000000000003" customHeight="1" x14ac:dyDescent="0.2">
      <c r="A354" s="3">
        <v>331</v>
      </c>
      <c r="B354" s="127" t="s">
        <v>6</v>
      </c>
      <c r="C354" s="128"/>
      <c r="D354" s="132" t="s">
        <v>6</v>
      </c>
      <c r="E354" s="132" t="s">
        <v>6</v>
      </c>
      <c r="F354" s="129" t="str">
        <f t="shared" si="22"/>
        <v xml:space="preserve"> </v>
      </c>
      <c r="G354" s="130"/>
      <c r="H354" s="119">
        <f t="shared" si="23"/>
        <v>0</v>
      </c>
      <c r="I354" s="130"/>
      <c r="J354" s="119">
        <f t="shared" si="24"/>
        <v>0</v>
      </c>
      <c r="K354" s="131">
        <f t="shared" si="25"/>
        <v>0</v>
      </c>
      <c r="L354" s="34"/>
      <c r="M354" s="31"/>
      <c r="N354" s="31"/>
    </row>
    <row r="355" spans="1:14" ht="39.950000000000003" customHeight="1" x14ac:dyDescent="0.2">
      <c r="A355" s="3">
        <v>332</v>
      </c>
      <c r="B355" s="127" t="s">
        <v>6</v>
      </c>
      <c r="C355" s="128"/>
      <c r="D355" s="132" t="s">
        <v>6</v>
      </c>
      <c r="E355" s="132" t="s">
        <v>6</v>
      </c>
      <c r="F355" s="129" t="str">
        <f t="shared" si="22"/>
        <v xml:space="preserve"> </v>
      </c>
      <c r="G355" s="130"/>
      <c r="H355" s="119">
        <f t="shared" si="23"/>
        <v>0</v>
      </c>
      <c r="I355" s="130"/>
      <c r="J355" s="119">
        <f t="shared" si="24"/>
        <v>0</v>
      </c>
      <c r="K355" s="131">
        <f t="shared" si="25"/>
        <v>0</v>
      </c>
      <c r="L355" s="34"/>
      <c r="M355" s="31"/>
      <c r="N355" s="31"/>
    </row>
    <row r="356" spans="1:14" ht="39.950000000000003" customHeight="1" x14ac:dyDescent="0.2">
      <c r="A356" s="3">
        <v>333</v>
      </c>
      <c r="B356" s="127" t="s">
        <v>6</v>
      </c>
      <c r="C356" s="128"/>
      <c r="D356" s="132" t="s">
        <v>6</v>
      </c>
      <c r="E356" s="132" t="s">
        <v>6</v>
      </c>
      <c r="F356" s="129" t="str">
        <f t="shared" si="22"/>
        <v xml:space="preserve"> </v>
      </c>
      <c r="G356" s="130"/>
      <c r="H356" s="119">
        <f t="shared" si="23"/>
        <v>0</v>
      </c>
      <c r="I356" s="130"/>
      <c r="J356" s="119">
        <f t="shared" si="24"/>
        <v>0</v>
      </c>
      <c r="K356" s="131">
        <f t="shared" si="25"/>
        <v>0</v>
      </c>
      <c r="L356" s="34"/>
      <c r="M356" s="31"/>
      <c r="N356" s="31"/>
    </row>
    <row r="357" spans="1:14" ht="39.950000000000003" customHeight="1" x14ac:dyDescent="0.2">
      <c r="A357" s="3">
        <v>334</v>
      </c>
      <c r="B357" s="127" t="s">
        <v>6</v>
      </c>
      <c r="C357" s="128"/>
      <c r="D357" s="132" t="s">
        <v>6</v>
      </c>
      <c r="E357" s="132" t="s">
        <v>6</v>
      </c>
      <c r="F357" s="129" t="str">
        <f t="shared" si="22"/>
        <v xml:space="preserve"> </v>
      </c>
      <c r="G357" s="130"/>
      <c r="H357" s="119">
        <f t="shared" si="23"/>
        <v>0</v>
      </c>
      <c r="I357" s="130"/>
      <c r="J357" s="119">
        <f t="shared" si="24"/>
        <v>0</v>
      </c>
      <c r="K357" s="131">
        <f t="shared" si="25"/>
        <v>0</v>
      </c>
      <c r="L357" s="34"/>
      <c r="M357" s="31"/>
      <c r="N357" s="31"/>
    </row>
    <row r="358" spans="1:14" ht="39.950000000000003" customHeight="1" x14ac:dyDescent="0.2">
      <c r="A358" s="3">
        <v>335</v>
      </c>
      <c r="B358" s="127" t="s">
        <v>6</v>
      </c>
      <c r="C358" s="128"/>
      <c r="D358" s="132" t="s">
        <v>6</v>
      </c>
      <c r="E358" s="132" t="s">
        <v>6</v>
      </c>
      <c r="F358" s="129" t="str">
        <f t="shared" si="22"/>
        <v xml:space="preserve"> </v>
      </c>
      <c r="G358" s="130"/>
      <c r="H358" s="119">
        <f t="shared" si="23"/>
        <v>0</v>
      </c>
      <c r="I358" s="130"/>
      <c r="J358" s="119">
        <f t="shared" si="24"/>
        <v>0</v>
      </c>
      <c r="K358" s="131">
        <f t="shared" si="25"/>
        <v>0</v>
      </c>
      <c r="L358" s="34"/>
      <c r="M358" s="31"/>
      <c r="N358" s="31"/>
    </row>
    <row r="359" spans="1:14" ht="39.950000000000003" customHeight="1" x14ac:dyDescent="0.2">
      <c r="A359" s="3">
        <v>336</v>
      </c>
      <c r="B359" s="127" t="s">
        <v>6</v>
      </c>
      <c r="C359" s="128"/>
      <c r="D359" s="132" t="s">
        <v>6</v>
      </c>
      <c r="E359" s="132" t="s">
        <v>6</v>
      </c>
      <c r="F359" s="129" t="str">
        <f t="shared" si="22"/>
        <v xml:space="preserve"> </v>
      </c>
      <c r="G359" s="130"/>
      <c r="H359" s="119">
        <f t="shared" si="23"/>
        <v>0</v>
      </c>
      <c r="I359" s="130"/>
      <c r="J359" s="119">
        <f t="shared" si="24"/>
        <v>0</v>
      </c>
      <c r="K359" s="131">
        <f t="shared" si="25"/>
        <v>0</v>
      </c>
      <c r="L359" s="34"/>
      <c r="M359" s="31"/>
      <c r="N359" s="31"/>
    </row>
    <row r="360" spans="1:14" ht="39.950000000000003" customHeight="1" x14ac:dyDescent="0.2">
      <c r="A360" s="3">
        <v>337</v>
      </c>
      <c r="B360" s="127" t="s">
        <v>6</v>
      </c>
      <c r="C360" s="128"/>
      <c r="D360" s="132" t="s">
        <v>6</v>
      </c>
      <c r="E360" s="132" t="s">
        <v>6</v>
      </c>
      <c r="F360" s="129" t="str">
        <f t="shared" si="22"/>
        <v xml:space="preserve"> </v>
      </c>
      <c r="G360" s="130"/>
      <c r="H360" s="119">
        <f t="shared" si="23"/>
        <v>0</v>
      </c>
      <c r="I360" s="130"/>
      <c r="J360" s="119">
        <f t="shared" si="24"/>
        <v>0</v>
      </c>
      <c r="K360" s="131">
        <f t="shared" si="25"/>
        <v>0</v>
      </c>
      <c r="L360" s="34"/>
      <c r="M360" s="31"/>
      <c r="N360" s="31"/>
    </row>
    <row r="361" spans="1:14" ht="39.950000000000003" customHeight="1" x14ac:dyDescent="0.2">
      <c r="A361" s="3">
        <v>338</v>
      </c>
      <c r="B361" s="127" t="s">
        <v>6</v>
      </c>
      <c r="C361" s="128"/>
      <c r="D361" s="132" t="s">
        <v>6</v>
      </c>
      <c r="E361" s="132" t="s">
        <v>6</v>
      </c>
      <c r="F361" s="129" t="str">
        <f t="shared" si="22"/>
        <v xml:space="preserve"> </v>
      </c>
      <c r="G361" s="130"/>
      <c r="H361" s="119">
        <f t="shared" si="23"/>
        <v>0</v>
      </c>
      <c r="I361" s="130"/>
      <c r="J361" s="119">
        <f t="shared" si="24"/>
        <v>0</v>
      </c>
      <c r="K361" s="131">
        <f t="shared" si="25"/>
        <v>0</v>
      </c>
      <c r="L361" s="34"/>
      <c r="M361" s="31"/>
      <c r="N361" s="31"/>
    </row>
    <row r="362" spans="1:14" ht="39.950000000000003" customHeight="1" x14ac:dyDescent="0.2">
      <c r="A362" s="3">
        <v>339</v>
      </c>
      <c r="B362" s="127" t="s">
        <v>6</v>
      </c>
      <c r="C362" s="128"/>
      <c r="D362" s="132" t="s">
        <v>6</v>
      </c>
      <c r="E362" s="132" t="s">
        <v>6</v>
      </c>
      <c r="F362" s="129" t="str">
        <f t="shared" si="22"/>
        <v xml:space="preserve"> </v>
      </c>
      <c r="G362" s="130"/>
      <c r="H362" s="119">
        <f t="shared" si="23"/>
        <v>0</v>
      </c>
      <c r="I362" s="130"/>
      <c r="J362" s="119">
        <f t="shared" si="24"/>
        <v>0</v>
      </c>
      <c r="K362" s="131">
        <f t="shared" si="25"/>
        <v>0</v>
      </c>
      <c r="L362" s="34"/>
      <c r="M362" s="31"/>
      <c r="N362" s="31"/>
    </row>
    <row r="363" spans="1:14" ht="39.950000000000003" customHeight="1" x14ac:dyDescent="0.2">
      <c r="A363" s="3">
        <v>340</v>
      </c>
      <c r="B363" s="127" t="s">
        <v>6</v>
      </c>
      <c r="C363" s="128"/>
      <c r="D363" s="132" t="s">
        <v>6</v>
      </c>
      <c r="E363" s="132" t="s">
        <v>6</v>
      </c>
      <c r="F363" s="129" t="str">
        <f t="shared" si="22"/>
        <v xml:space="preserve"> </v>
      </c>
      <c r="G363" s="130"/>
      <c r="H363" s="119">
        <f t="shared" si="23"/>
        <v>0</v>
      </c>
      <c r="I363" s="130"/>
      <c r="J363" s="119">
        <f t="shared" si="24"/>
        <v>0</v>
      </c>
      <c r="K363" s="131">
        <f t="shared" si="25"/>
        <v>0</v>
      </c>
      <c r="L363" s="34"/>
      <c r="M363" s="31"/>
      <c r="N363" s="31"/>
    </row>
    <row r="364" spans="1:14" ht="39.950000000000003" customHeight="1" x14ac:dyDescent="0.2">
      <c r="A364" s="3">
        <v>341</v>
      </c>
      <c r="B364" s="127" t="s">
        <v>6</v>
      </c>
      <c r="C364" s="128"/>
      <c r="D364" s="132" t="s">
        <v>6</v>
      </c>
      <c r="E364" s="132" t="s">
        <v>6</v>
      </c>
      <c r="F364" s="129" t="str">
        <f t="shared" si="22"/>
        <v xml:space="preserve"> </v>
      </c>
      <c r="G364" s="130"/>
      <c r="H364" s="119">
        <f t="shared" si="23"/>
        <v>0</v>
      </c>
      <c r="I364" s="130"/>
      <c r="J364" s="119">
        <f t="shared" si="24"/>
        <v>0</v>
      </c>
      <c r="K364" s="131">
        <f t="shared" si="25"/>
        <v>0</v>
      </c>
      <c r="L364" s="34"/>
      <c r="M364" s="31"/>
      <c r="N364" s="31"/>
    </row>
    <row r="365" spans="1:14" ht="39.950000000000003" customHeight="1" x14ac:dyDescent="0.2">
      <c r="A365" s="3">
        <v>342</v>
      </c>
      <c r="B365" s="127" t="s">
        <v>6</v>
      </c>
      <c r="C365" s="128"/>
      <c r="D365" s="132" t="s">
        <v>6</v>
      </c>
      <c r="E365" s="132" t="s">
        <v>6</v>
      </c>
      <c r="F365" s="129" t="str">
        <f t="shared" si="22"/>
        <v xml:space="preserve"> </v>
      </c>
      <c r="G365" s="130"/>
      <c r="H365" s="119">
        <f t="shared" si="23"/>
        <v>0</v>
      </c>
      <c r="I365" s="130"/>
      <c r="J365" s="119">
        <f t="shared" si="24"/>
        <v>0</v>
      </c>
      <c r="K365" s="131">
        <f t="shared" si="25"/>
        <v>0</v>
      </c>
      <c r="L365" s="34"/>
      <c r="M365" s="31"/>
      <c r="N365" s="31"/>
    </row>
    <row r="366" spans="1:14" ht="39.950000000000003" customHeight="1" x14ac:dyDescent="0.2">
      <c r="A366" s="3">
        <v>343</v>
      </c>
      <c r="B366" s="127" t="s">
        <v>6</v>
      </c>
      <c r="C366" s="128"/>
      <c r="D366" s="132" t="s">
        <v>6</v>
      </c>
      <c r="E366" s="132" t="s">
        <v>6</v>
      </c>
      <c r="F366" s="129" t="str">
        <f t="shared" si="22"/>
        <v xml:space="preserve"> </v>
      </c>
      <c r="G366" s="130"/>
      <c r="H366" s="119">
        <f t="shared" si="23"/>
        <v>0</v>
      </c>
      <c r="I366" s="130"/>
      <c r="J366" s="119">
        <f t="shared" si="24"/>
        <v>0</v>
      </c>
      <c r="K366" s="131">
        <f t="shared" si="25"/>
        <v>0</v>
      </c>
      <c r="L366" s="34"/>
      <c r="M366" s="31"/>
      <c r="N366" s="31"/>
    </row>
    <row r="367" spans="1:14" ht="39.950000000000003" customHeight="1" x14ac:dyDescent="0.2">
      <c r="A367" s="3">
        <v>344</v>
      </c>
      <c r="B367" s="127" t="s">
        <v>6</v>
      </c>
      <c r="C367" s="128"/>
      <c r="D367" s="132" t="s">
        <v>6</v>
      </c>
      <c r="E367" s="132" t="s">
        <v>6</v>
      </c>
      <c r="F367" s="129" t="str">
        <f t="shared" si="22"/>
        <v xml:space="preserve"> </v>
      </c>
      <c r="G367" s="130"/>
      <c r="H367" s="119">
        <f t="shared" si="23"/>
        <v>0</v>
      </c>
      <c r="I367" s="130"/>
      <c r="J367" s="119">
        <f t="shared" si="24"/>
        <v>0</v>
      </c>
      <c r="K367" s="131">
        <f t="shared" si="25"/>
        <v>0</v>
      </c>
      <c r="L367" s="34"/>
      <c r="M367" s="31"/>
      <c r="N367" s="31"/>
    </row>
    <row r="368" spans="1:14" ht="39.950000000000003" customHeight="1" x14ac:dyDescent="0.2">
      <c r="A368" s="3">
        <v>345</v>
      </c>
      <c r="B368" s="127" t="s">
        <v>6</v>
      </c>
      <c r="C368" s="128"/>
      <c r="D368" s="132" t="s">
        <v>6</v>
      </c>
      <c r="E368" s="132" t="s">
        <v>6</v>
      </c>
      <c r="F368" s="129" t="str">
        <f t="shared" si="22"/>
        <v xml:space="preserve"> </v>
      </c>
      <c r="G368" s="130"/>
      <c r="H368" s="119">
        <f t="shared" si="23"/>
        <v>0</v>
      </c>
      <c r="I368" s="130"/>
      <c r="J368" s="119">
        <f t="shared" si="24"/>
        <v>0</v>
      </c>
      <c r="K368" s="131">
        <f t="shared" si="25"/>
        <v>0</v>
      </c>
      <c r="L368" s="34"/>
      <c r="M368" s="31"/>
      <c r="N368" s="31"/>
    </row>
    <row r="369" spans="1:14" ht="39.950000000000003" customHeight="1" x14ac:dyDescent="0.2">
      <c r="A369" s="3">
        <v>346</v>
      </c>
      <c r="B369" s="127" t="s">
        <v>6</v>
      </c>
      <c r="C369" s="128"/>
      <c r="D369" s="132" t="s">
        <v>6</v>
      </c>
      <c r="E369" s="132" t="s">
        <v>6</v>
      </c>
      <c r="F369" s="129" t="str">
        <f t="shared" si="22"/>
        <v xml:space="preserve"> </v>
      </c>
      <c r="G369" s="130"/>
      <c r="H369" s="119">
        <f t="shared" si="23"/>
        <v>0</v>
      </c>
      <c r="I369" s="130"/>
      <c r="J369" s="119">
        <f t="shared" si="24"/>
        <v>0</v>
      </c>
      <c r="K369" s="131">
        <f t="shared" si="25"/>
        <v>0</v>
      </c>
      <c r="L369" s="34"/>
      <c r="M369" s="31"/>
      <c r="N369" s="31"/>
    </row>
    <row r="370" spans="1:14" ht="39.950000000000003" customHeight="1" x14ac:dyDescent="0.2">
      <c r="A370" s="3">
        <v>347</v>
      </c>
      <c r="B370" s="127" t="s">
        <v>6</v>
      </c>
      <c r="C370" s="128"/>
      <c r="D370" s="132" t="s">
        <v>6</v>
      </c>
      <c r="E370" s="132" t="s">
        <v>6</v>
      </c>
      <c r="F370" s="129" t="str">
        <f t="shared" si="22"/>
        <v xml:space="preserve"> </v>
      </c>
      <c r="G370" s="130"/>
      <c r="H370" s="119">
        <f t="shared" si="23"/>
        <v>0</v>
      </c>
      <c r="I370" s="130"/>
      <c r="J370" s="119">
        <f t="shared" si="24"/>
        <v>0</v>
      </c>
      <c r="K370" s="131">
        <f t="shared" si="25"/>
        <v>0</v>
      </c>
      <c r="L370" s="34"/>
      <c r="M370" s="31"/>
      <c r="N370" s="31"/>
    </row>
    <row r="371" spans="1:14" ht="39.950000000000003" customHeight="1" x14ac:dyDescent="0.2">
      <c r="A371" s="3">
        <v>348</v>
      </c>
      <c r="B371" s="127" t="s">
        <v>6</v>
      </c>
      <c r="C371" s="128"/>
      <c r="D371" s="132" t="s">
        <v>6</v>
      </c>
      <c r="E371" s="132" t="s">
        <v>6</v>
      </c>
      <c r="F371" s="129" t="str">
        <f t="shared" si="22"/>
        <v xml:space="preserve"> </v>
      </c>
      <c r="G371" s="130"/>
      <c r="H371" s="119">
        <f t="shared" si="23"/>
        <v>0</v>
      </c>
      <c r="I371" s="130"/>
      <c r="J371" s="119">
        <f t="shared" si="24"/>
        <v>0</v>
      </c>
      <c r="K371" s="131">
        <f t="shared" si="25"/>
        <v>0</v>
      </c>
      <c r="L371" s="34"/>
      <c r="M371" s="31"/>
      <c r="N371" s="31"/>
    </row>
    <row r="372" spans="1:14" ht="39.950000000000003" customHeight="1" x14ac:dyDescent="0.2">
      <c r="A372" s="3">
        <v>349</v>
      </c>
      <c r="B372" s="127" t="s">
        <v>6</v>
      </c>
      <c r="C372" s="128"/>
      <c r="D372" s="132" t="s">
        <v>6</v>
      </c>
      <c r="E372" s="132" t="s">
        <v>6</v>
      </c>
      <c r="F372" s="129" t="str">
        <f t="shared" si="22"/>
        <v xml:space="preserve"> </v>
      </c>
      <c r="G372" s="130"/>
      <c r="H372" s="119">
        <f t="shared" si="23"/>
        <v>0</v>
      </c>
      <c r="I372" s="130"/>
      <c r="J372" s="119">
        <f t="shared" si="24"/>
        <v>0</v>
      </c>
      <c r="K372" s="131">
        <f t="shared" si="25"/>
        <v>0</v>
      </c>
      <c r="L372" s="34"/>
      <c r="M372" s="31"/>
      <c r="N372" s="31"/>
    </row>
    <row r="373" spans="1:14" ht="39.950000000000003" customHeight="1" x14ac:dyDescent="0.2">
      <c r="A373" s="3">
        <v>350</v>
      </c>
      <c r="B373" s="127" t="s">
        <v>6</v>
      </c>
      <c r="C373" s="128"/>
      <c r="D373" s="132" t="s">
        <v>6</v>
      </c>
      <c r="E373" s="132" t="s">
        <v>6</v>
      </c>
      <c r="F373" s="129" t="str">
        <f t="shared" si="22"/>
        <v xml:space="preserve"> </v>
      </c>
      <c r="G373" s="130"/>
      <c r="H373" s="119">
        <f t="shared" si="23"/>
        <v>0</v>
      </c>
      <c r="I373" s="130"/>
      <c r="J373" s="119">
        <f t="shared" si="24"/>
        <v>0</v>
      </c>
      <c r="K373" s="131">
        <f t="shared" si="25"/>
        <v>0</v>
      </c>
      <c r="L373" s="34"/>
      <c r="M373" s="31"/>
      <c r="N373" s="31"/>
    </row>
    <row r="374" spans="1:14" ht="39.950000000000003" customHeight="1" x14ac:dyDescent="0.2">
      <c r="A374" s="3">
        <v>351</v>
      </c>
      <c r="B374" s="127" t="s">
        <v>6</v>
      </c>
      <c r="C374" s="128"/>
      <c r="D374" s="132" t="s">
        <v>6</v>
      </c>
      <c r="E374" s="132" t="s">
        <v>6</v>
      </c>
      <c r="F374" s="129" t="str">
        <f t="shared" si="22"/>
        <v xml:space="preserve"> </v>
      </c>
      <c r="G374" s="130"/>
      <c r="H374" s="119">
        <f t="shared" si="23"/>
        <v>0</v>
      </c>
      <c r="I374" s="130"/>
      <c r="J374" s="119">
        <f t="shared" si="24"/>
        <v>0</v>
      </c>
      <c r="K374" s="131">
        <f t="shared" si="25"/>
        <v>0</v>
      </c>
      <c r="L374" s="34"/>
      <c r="M374" s="31"/>
      <c r="N374" s="31"/>
    </row>
    <row r="375" spans="1:14" ht="39.950000000000003" customHeight="1" x14ac:dyDescent="0.2">
      <c r="A375" s="3">
        <v>352</v>
      </c>
      <c r="B375" s="127" t="s">
        <v>6</v>
      </c>
      <c r="C375" s="128"/>
      <c r="D375" s="132" t="s">
        <v>6</v>
      </c>
      <c r="E375" s="132" t="s">
        <v>6</v>
      </c>
      <c r="F375" s="129" t="str">
        <f t="shared" si="22"/>
        <v xml:space="preserve"> </v>
      </c>
      <c r="G375" s="130"/>
      <c r="H375" s="119">
        <f t="shared" si="23"/>
        <v>0</v>
      </c>
      <c r="I375" s="130"/>
      <c r="J375" s="119">
        <f t="shared" si="24"/>
        <v>0</v>
      </c>
      <c r="K375" s="131">
        <f t="shared" si="25"/>
        <v>0</v>
      </c>
      <c r="L375" s="34"/>
      <c r="M375" s="31"/>
      <c r="N375" s="31"/>
    </row>
    <row r="376" spans="1:14" ht="39.950000000000003" customHeight="1" x14ac:dyDescent="0.2">
      <c r="A376" s="3">
        <v>353</v>
      </c>
      <c r="B376" s="127" t="s">
        <v>6</v>
      </c>
      <c r="C376" s="128"/>
      <c r="D376" s="132" t="s">
        <v>6</v>
      </c>
      <c r="E376" s="132" t="s">
        <v>6</v>
      </c>
      <c r="F376" s="129" t="str">
        <f t="shared" si="22"/>
        <v xml:space="preserve"> </v>
      </c>
      <c r="G376" s="130"/>
      <c r="H376" s="119">
        <f t="shared" si="23"/>
        <v>0</v>
      </c>
      <c r="I376" s="130"/>
      <c r="J376" s="119">
        <f t="shared" si="24"/>
        <v>0</v>
      </c>
      <c r="K376" s="131">
        <f t="shared" si="25"/>
        <v>0</v>
      </c>
      <c r="L376" s="34"/>
      <c r="M376" s="31"/>
      <c r="N376" s="31"/>
    </row>
    <row r="377" spans="1:14" ht="39.950000000000003" customHeight="1" x14ac:dyDescent="0.2">
      <c r="A377" s="3">
        <v>354</v>
      </c>
      <c r="B377" s="127" t="s">
        <v>6</v>
      </c>
      <c r="C377" s="128"/>
      <c r="D377" s="132" t="s">
        <v>6</v>
      </c>
      <c r="E377" s="132" t="s">
        <v>6</v>
      </c>
      <c r="F377" s="129" t="str">
        <f t="shared" si="22"/>
        <v xml:space="preserve"> </v>
      </c>
      <c r="G377" s="130"/>
      <c r="H377" s="119">
        <f t="shared" si="23"/>
        <v>0</v>
      </c>
      <c r="I377" s="130"/>
      <c r="J377" s="119">
        <f t="shared" si="24"/>
        <v>0</v>
      </c>
      <c r="K377" s="131">
        <f t="shared" si="25"/>
        <v>0</v>
      </c>
      <c r="L377" s="34"/>
      <c r="M377" s="31"/>
      <c r="N377" s="31"/>
    </row>
    <row r="378" spans="1:14" ht="39.950000000000003" customHeight="1" x14ac:dyDescent="0.2">
      <c r="A378" s="3">
        <v>355</v>
      </c>
      <c r="B378" s="127" t="s">
        <v>6</v>
      </c>
      <c r="C378" s="128"/>
      <c r="D378" s="132" t="s">
        <v>6</v>
      </c>
      <c r="E378" s="132" t="s">
        <v>6</v>
      </c>
      <c r="F378" s="129" t="str">
        <f t="shared" si="22"/>
        <v xml:space="preserve"> </v>
      </c>
      <c r="G378" s="130"/>
      <c r="H378" s="119">
        <f t="shared" si="23"/>
        <v>0</v>
      </c>
      <c r="I378" s="130"/>
      <c r="J378" s="119">
        <f t="shared" si="24"/>
        <v>0</v>
      </c>
      <c r="K378" s="131">
        <f t="shared" si="25"/>
        <v>0</v>
      </c>
      <c r="L378" s="34"/>
      <c r="M378" s="31"/>
      <c r="N378" s="31"/>
    </row>
    <row r="379" spans="1:14" ht="39.950000000000003" customHeight="1" x14ac:dyDescent="0.2">
      <c r="A379" s="3">
        <v>356</v>
      </c>
      <c r="B379" s="127" t="s">
        <v>6</v>
      </c>
      <c r="C379" s="128"/>
      <c r="D379" s="132" t="s">
        <v>6</v>
      </c>
      <c r="E379" s="132" t="s">
        <v>6</v>
      </c>
      <c r="F379" s="129" t="str">
        <f t="shared" si="22"/>
        <v xml:space="preserve"> </v>
      </c>
      <c r="G379" s="130"/>
      <c r="H379" s="119">
        <f t="shared" si="23"/>
        <v>0</v>
      </c>
      <c r="I379" s="130"/>
      <c r="J379" s="119">
        <f t="shared" si="24"/>
        <v>0</v>
      </c>
      <c r="K379" s="131">
        <f t="shared" si="25"/>
        <v>0</v>
      </c>
      <c r="L379" s="34"/>
      <c r="M379" s="31"/>
      <c r="N379" s="31"/>
    </row>
    <row r="380" spans="1:14" ht="39.950000000000003" customHeight="1" x14ac:dyDescent="0.2">
      <c r="A380" s="3">
        <v>357</v>
      </c>
      <c r="B380" s="127" t="s">
        <v>6</v>
      </c>
      <c r="C380" s="128"/>
      <c r="D380" s="132" t="s">
        <v>6</v>
      </c>
      <c r="E380" s="132" t="s">
        <v>6</v>
      </c>
      <c r="F380" s="129" t="str">
        <f t="shared" si="22"/>
        <v xml:space="preserve"> </v>
      </c>
      <c r="G380" s="130"/>
      <c r="H380" s="119">
        <f t="shared" si="23"/>
        <v>0</v>
      </c>
      <c r="I380" s="130"/>
      <c r="J380" s="119">
        <f t="shared" si="24"/>
        <v>0</v>
      </c>
      <c r="K380" s="131">
        <f t="shared" si="25"/>
        <v>0</v>
      </c>
      <c r="L380" s="34"/>
      <c r="M380" s="31"/>
      <c r="N380" s="31"/>
    </row>
    <row r="381" spans="1:14" ht="39.950000000000003" customHeight="1" x14ac:dyDescent="0.2">
      <c r="A381" s="3">
        <v>358</v>
      </c>
      <c r="B381" s="127" t="s">
        <v>6</v>
      </c>
      <c r="C381" s="128"/>
      <c r="D381" s="132" t="s">
        <v>6</v>
      </c>
      <c r="E381" s="132" t="s">
        <v>6</v>
      </c>
      <c r="F381" s="129" t="str">
        <f t="shared" si="22"/>
        <v xml:space="preserve"> </v>
      </c>
      <c r="G381" s="130"/>
      <c r="H381" s="119">
        <f t="shared" si="23"/>
        <v>0</v>
      </c>
      <c r="I381" s="130"/>
      <c r="J381" s="119">
        <f t="shared" si="24"/>
        <v>0</v>
      </c>
      <c r="K381" s="131">
        <f t="shared" si="25"/>
        <v>0</v>
      </c>
      <c r="L381" s="34"/>
      <c r="M381" s="31"/>
      <c r="N381" s="31"/>
    </row>
    <row r="382" spans="1:14" ht="39.950000000000003" customHeight="1" x14ac:dyDescent="0.2">
      <c r="A382" s="3">
        <v>359</v>
      </c>
      <c r="B382" s="127" t="s">
        <v>6</v>
      </c>
      <c r="C382" s="128"/>
      <c r="D382" s="132" t="s">
        <v>6</v>
      </c>
      <c r="E382" s="132" t="s">
        <v>6</v>
      </c>
      <c r="F382" s="129" t="str">
        <f t="shared" si="22"/>
        <v xml:space="preserve"> </v>
      </c>
      <c r="G382" s="130"/>
      <c r="H382" s="119">
        <f t="shared" si="23"/>
        <v>0</v>
      </c>
      <c r="I382" s="130"/>
      <c r="J382" s="119">
        <f t="shared" si="24"/>
        <v>0</v>
      </c>
      <c r="K382" s="131">
        <f t="shared" si="25"/>
        <v>0</v>
      </c>
      <c r="L382" s="34"/>
      <c r="M382" s="31"/>
      <c r="N382" s="31"/>
    </row>
    <row r="383" spans="1:14" ht="39.950000000000003" customHeight="1" x14ac:dyDescent="0.2">
      <c r="A383" s="3">
        <v>360</v>
      </c>
      <c r="B383" s="127" t="s">
        <v>6</v>
      </c>
      <c r="C383" s="128"/>
      <c r="D383" s="132" t="s">
        <v>6</v>
      </c>
      <c r="E383" s="132" t="s">
        <v>6</v>
      </c>
      <c r="F383" s="129" t="str">
        <f t="shared" si="22"/>
        <v xml:space="preserve"> </v>
      </c>
      <c r="G383" s="130"/>
      <c r="H383" s="119">
        <f t="shared" si="23"/>
        <v>0</v>
      </c>
      <c r="I383" s="130"/>
      <c r="J383" s="119">
        <f t="shared" si="24"/>
        <v>0</v>
      </c>
      <c r="K383" s="131">
        <f t="shared" si="25"/>
        <v>0</v>
      </c>
      <c r="L383" s="34"/>
      <c r="M383" s="31"/>
      <c r="N383" s="31"/>
    </row>
    <row r="384" spans="1:14" ht="39.950000000000003" customHeight="1" x14ac:dyDescent="0.2">
      <c r="A384" s="3">
        <v>361</v>
      </c>
      <c r="B384" s="127" t="s">
        <v>6</v>
      </c>
      <c r="C384" s="128"/>
      <c r="D384" s="132" t="s">
        <v>6</v>
      </c>
      <c r="E384" s="132" t="s">
        <v>6</v>
      </c>
      <c r="F384" s="129" t="str">
        <f t="shared" si="22"/>
        <v xml:space="preserve"> </v>
      </c>
      <c r="G384" s="130"/>
      <c r="H384" s="119">
        <f t="shared" si="23"/>
        <v>0</v>
      </c>
      <c r="I384" s="130"/>
      <c r="J384" s="119">
        <f t="shared" si="24"/>
        <v>0</v>
      </c>
      <c r="K384" s="131">
        <f t="shared" si="25"/>
        <v>0</v>
      </c>
      <c r="L384" s="34"/>
      <c r="M384" s="31"/>
      <c r="N384" s="31"/>
    </row>
    <row r="385" spans="1:14" ht="39.950000000000003" customHeight="1" x14ac:dyDescent="0.2">
      <c r="A385" s="3">
        <v>362</v>
      </c>
      <c r="B385" s="127" t="s">
        <v>6</v>
      </c>
      <c r="C385" s="128"/>
      <c r="D385" s="132" t="s">
        <v>6</v>
      </c>
      <c r="E385" s="132" t="s">
        <v>6</v>
      </c>
      <c r="F385" s="129" t="str">
        <f t="shared" si="22"/>
        <v xml:space="preserve"> </v>
      </c>
      <c r="G385" s="130"/>
      <c r="H385" s="119">
        <f t="shared" si="23"/>
        <v>0</v>
      </c>
      <c r="I385" s="130"/>
      <c r="J385" s="119">
        <f t="shared" si="24"/>
        <v>0</v>
      </c>
      <c r="K385" s="131">
        <f t="shared" si="25"/>
        <v>0</v>
      </c>
      <c r="L385" s="34"/>
      <c r="M385" s="31"/>
      <c r="N385" s="31"/>
    </row>
    <row r="386" spans="1:14" ht="39.950000000000003" customHeight="1" x14ac:dyDescent="0.2">
      <c r="A386" s="3">
        <v>363</v>
      </c>
      <c r="B386" s="127" t="s">
        <v>6</v>
      </c>
      <c r="C386" s="128"/>
      <c r="D386" s="132" t="s">
        <v>6</v>
      </c>
      <c r="E386" s="132" t="s">
        <v>6</v>
      </c>
      <c r="F386" s="129" t="str">
        <f t="shared" si="22"/>
        <v xml:space="preserve"> </v>
      </c>
      <c r="G386" s="130"/>
      <c r="H386" s="119">
        <f t="shared" si="23"/>
        <v>0</v>
      </c>
      <c r="I386" s="130"/>
      <c r="J386" s="119">
        <f t="shared" si="24"/>
        <v>0</v>
      </c>
      <c r="K386" s="131">
        <f t="shared" si="25"/>
        <v>0</v>
      </c>
      <c r="L386" s="34"/>
      <c r="M386" s="31"/>
      <c r="N386" s="31"/>
    </row>
    <row r="387" spans="1:14" ht="39.950000000000003" customHeight="1" x14ac:dyDescent="0.2">
      <c r="A387" s="3">
        <v>364</v>
      </c>
      <c r="B387" s="127" t="s">
        <v>6</v>
      </c>
      <c r="C387" s="128"/>
      <c r="D387" s="132" t="s">
        <v>6</v>
      </c>
      <c r="E387" s="132" t="s">
        <v>6</v>
      </c>
      <c r="F387" s="129" t="str">
        <f t="shared" si="22"/>
        <v xml:space="preserve"> </v>
      </c>
      <c r="G387" s="130"/>
      <c r="H387" s="119">
        <f t="shared" si="23"/>
        <v>0</v>
      </c>
      <c r="I387" s="130"/>
      <c r="J387" s="119">
        <f t="shared" si="24"/>
        <v>0</v>
      </c>
      <c r="K387" s="131">
        <f t="shared" si="25"/>
        <v>0</v>
      </c>
      <c r="L387" s="34"/>
      <c r="M387" s="31"/>
      <c r="N387" s="31"/>
    </row>
    <row r="388" spans="1:14" ht="39.950000000000003" customHeight="1" x14ac:dyDescent="0.2">
      <c r="A388" s="3">
        <v>365</v>
      </c>
      <c r="B388" s="127" t="s">
        <v>6</v>
      </c>
      <c r="C388" s="128"/>
      <c r="D388" s="132" t="s">
        <v>6</v>
      </c>
      <c r="E388" s="132" t="s">
        <v>6</v>
      </c>
      <c r="F388" s="129" t="str">
        <f t="shared" si="22"/>
        <v xml:space="preserve"> </v>
      </c>
      <c r="G388" s="130"/>
      <c r="H388" s="119">
        <f t="shared" si="23"/>
        <v>0</v>
      </c>
      <c r="I388" s="130"/>
      <c r="J388" s="119">
        <f t="shared" si="24"/>
        <v>0</v>
      </c>
      <c r="K388" s="131">
        <f t="shared" si="25"/>
        <v>0</v>
      </c>
      <c r="L388" s="34"/>
      <c r="M388" s="31"/>
      <c r="N388" s="31"/>
    </row>
    <row r="389" spans="1:14" ht="39.950000000000003" customHeight="1" x14ac:dyDescent="0.2">
      <c r="A389" s="3">
        <v>366</v>
      </c>
      <c r="B389" s="127" t="s">
        <v>6</v>
      </c>
      <c r="C389" s="128"/>
      <c r="D389" s="132" t="s">
        <v>6</v>
      </c>
      <c r="E389" s="132" t="s">
        <v>6</v>
      </c>
      <c r="F389" s="129" t="str">
        <f t="shared" si="22"/>
        <v xml:space="preserve"> </v>
      </c>
      <c r="G389" s="130"/>
      <c r="H389" s="119">
        <f t="shared" si="23"/>
        <v>0</v>
      </c>
      <c r="I389" s="130"/>
      <c r="J389" s="119">
        <f t="shared" si="24"/>
        <v>0</v>
      </c>
      <c r="K389" s="131">
        <f t="shared" si="25"/>
        <v>0</v>
      </c>
      <c r="L389" s="34"/>
      <c r="M389" s="31"/>
      <c r="N389" s="31"/>
    </row>
    <row r="390" spans="1:14" ht="39.950000000000003" customHeight="1" x14ac:dyDescent="0.2">
      <c r="A390" s="3">
        <v>367</v>
      </c>
      <c r="B390" s="127" t="s">
        <v>6</v>
      </c>
      <c r="C390" s="128"/>
      <c r="D390" s="132" t="s">
        <v>6</v>
      </c>
      <c r="E390" s="132" t="s">
        <v>6</v>
      </c>
      <c r="F390" s="129" t="str">
        <f t="shared" si="22"/>
        <v xml:space="preserve"> </v>
      </c>
      <c r="G390" s="130"/>
      <c r="H390" s="119">
        <f t="shared" si="23"/>
        <v>0</v>
      </c>
      <c r="I390" s="130"/>
      <c r="J390" s="119">
        <f t="shared" si="24"/>
        <v>0</v>
      </c>
      <c r="K390" s="131">
        <f t="shared" si="25"/>
        <v>0</v>
      </c>
      <c r="L390" s="34"/>
      <c r="M390" s="31"/>
      <c r="N390" s="31"/>
    </row>
    <row r="391" spans="1:14" ht="39.950000000000003" customHeight="1" x14ac:dyDescent="0.2">
      <c r="A391" s="3">
        <v>368</v>
      </c>
      <c r="B391" s="127" t="s">
        <v>6</v>
      </c>
      <c r="C391" s="128"/>
      <c r="D391" s="132" t="s">
        <v>6</v>
      </c>
      <c r="E391" s="132" t="s">
        <v>6</v>
      </c>
      <c r="F391" s="129" t="str">
        <f t="shared" si="22"/>
        <v xml:space="preserve"> </v>
      </c>
      <c r="G391" s="130"/>
      <c r="H391" s="119">
        <f t="shared" si="23"/>
        <v>0</v>
      </c>
      <c r="I391" s="130"/>
      <c r="J391" s="119">
        <f t="shared" si="24"/>
        <v>0</v>
      </c>
      <c r="K391" s="131">
        <f t="shared" si="25"/>
        <v>0</v>
      </c>
      <c r="L391" s="34"/>
      <c r="M391" s="31"/>
      <c r="N391" s="31"/>
    </row>
    <row r="392" spans="1:14" ht="39.950000000000003" customHeight="1" x14ac:dyDescent="0.2">
      <c r="A392" s="3">
        <v>369</v>
      </c>
      <c r="B392" s="127" t="s">
        <v>6</v>
      </c>
      <c r="C392" s="128"/>
      <c r="D392" s="132" t="s">
        <v>6</v>
      </c>
      <c r="E392" s="132" t="s">
        <v>6</v>
      </c>
      <c r="F392" s="129" t="str">
        <f t="shared" si="22"/>
        <v xml:space="preserve"> </v>
      </c>
      <c r="G392" s="130"/>
      <c r="H392" s="119">
        <f t="shared" si="23"/>
        <v>0</v>
      </c>
      <c r="I392" s="130"/>
      <c r="J392" s="119">
        <f t="shared" si="24"/>
        <v>0</v>
      </c>
      <c r="K392" s="131">
        <f t="shared" si="25"/>
        <v>0</v>
      </c>
      <c r="L392" s="34"/>
      <c r="M392" s="31"/>
      <c r="N392" s="31"/>
    </row>
    <row r="393" spans="1:14" ht="39.950000000000003" customHeight="1" x14ac:dyDescent="0.2">
      <c r="A393" s="3">
        <v>370</v>
      </c>
      <c r="B393" s="127" t="s">
        <v>6</v>
      </c>
      <c r="C393" s="128"/>
      <c r="D393" s="132" t="s">
        <v>6</v>
      </c>
      <c r="E393" s="132" t="s">
        <v>6</v>
      </c>
      <c r="F393" s="129" t="str">
        <f t="shared" si="22"/>
        <v xml:space="preserve"> </v>
      </c>
      <c r="G393" s="130"/>
      <c r="H393" s="119">
        <f t="shared" si="23"/>
        <v>0</v>
      </c>
      <c r="I393" s="130"/>
      <c r="J393" s="119">
        <f t="shared" si="24"/>
        <v>0</v>
      </c>
      <c r="K393" s="131">
        <f t="shared" si="25"/>
        <v>0</v>
      </c>
      <c r="L393" s="34"/>
      <c r="M393" s="31"/>
      <c r="N393" s="31"/>
    </row>
    <row r="394" spans="1:14" ht="39.950000000000003" customHeight="1" x14ac:dyDescent="0.2">
      <c r="A394" s="3">
        <v>371</v>
      </c>
      <c r="B394" s="127" t="s">
        <v>6</v>
      </c>
      <c r="C394" s="128"/>
      <c r="D394" s="132" t="s">
        <v>6</v>
      </c>
      <c r="E394" s="132" t="s">
        <v>6</v>
      </c>
      <c r="F394" s="129" t="str">
        <f t="shared" si="22"/>
        <v xml:space="preserve"> </v>
      </c>
      <c r="G394" s="130"/>
      <c r="H394" s="119">
        <f t="shared" si="23"/>
        <v>0</v>
      </c>
      <c r="I394" s="130"/>
      <c r="J394" s="119">
        <f t="shared" si="24"/>
        <v>0</v>
      </c>
      <c r="K394" s="131">
        <f t="shared" si="25"/>
        <v>0</v>
      </c>
      <c r="L394" s="34"/>
      <c r="M394" s="31"/>
      <c r="N394" s="31"/>
    </row>
    <row r="395" spans="1:14" ht="39.950000000000003" customHeight="1" x14ac:dyDescent="0.2">
      <c r="A395" s="3">
        <v>372</v>
      </c>
      <c r="B395" s="127" t="s">
        <v>6</v>
      </c>
      <c r="C395" s="128"/>
      <c r="D395" s="132" t="s">
        <v>6</v>
      </c>
      <c r="E395" s="132" t="s">
        <v>6</v>
      </c>
      <c r="F395" s="129" t="str">
        <f t="shared" si="22"/>
        <v xml:space="preserve"> </v>
      </c>
      <c r="G395" s="130"/>
      <c r="H395" s="119">
        <f t="shared" si="23"/>
        <v>0</v>
      </c>
      <c r="I395" s="130"/>
      <c r="J395" s="119">
        <f t="shared" si="24"/>
        <v>0</v>
      </c>
      <c r="K395" s="131">
        <f t="shared" si="25"/>
        <v>0</v>
      </c>
      <c r="L395" s="34"/>
      <c r="M395" s="31"/>
      <c r="N395" s="31"/>
    </row>
    <row r="396" spans="1:14" ht="39.950000000000003" customHeight="1" x14ac:dyDescent="0.2">
      <c r="A396" s="3">
        <v>373</v>
      </c>
      <c r="B396" s="127" t="s">
        <v>6</v>
      </c>
      <c r="C396" s="128"/>
      <c r="D396" s="132" t="s">
        <v>6</v>
      </c>
      <c r="E396" s="132" t="s">
        <v>6</v>
      </c>
      <c r="F396" s="129" t="str">
        <f t="shared" si="22"/>
        <v xml:space="preserve"> </v>
      </c>
      <c r="G396" s="130"/>
      <c r="H396" s="119">
        <f t="shared" si="23"/>
        <v>0</v>
      </c>
      <c r="I396" s="130"/>
      <c r="J396" s="119">
        <f t="shared" si="24"/>
        <v>0</v>
      </c>
      <c r="K396" s="131">
        <f t="shared" si="25"/>
        <v>0</v>
      </c>
      <c r="L396" s="34"/>
      <c r="M396" s="31"/>
      <c r="N396" s="31"/>
    </row>
    <row r="397" spans="1:14" ht="39.950000000000003" customHeight="1" x14ac:dyDescent="0.2">
      <c r="A397" s="3">
        <v>374</v>
      </c>
      <c r="B397" s="127" t="s">
        <v>6</v>
      </c>
      <c r="C397" s="128"/>
      <c r="D397" s="132" t="s">
        <v>6</v>
      </c>
      <c r="E397" s="132" t="s">
        <v>6</v>
      </c>
      <c r="F397" s="129" t="str">
        <f t="shared" si="22"/>
        <v xml:space="preserve"> </v>
      </c>
      <c r="G397" s="130"/>
      <c r="H397" s="119">
        <f t="shared" si="23"/>
        <v>0</v>
      </c>
      <c r="I397" s="130"/>
      <c r="J397" s="119">
        <f t="shared" si="24"/>
        <v>0</v>
      </c>
      <c r="K397" s="131">
        <f t="shared" si="25"/>
        <v>0</v>
      </c>
      <c r="L397" s="34"/>
      <c r="M397" s="31"/>
      <c r="N397" s="31"/>
    </row>
    <row r="398" spans="1:14" ht="39.950000000000003" customHeight="1" x14ac:dyDescent="0.2">
      <c r="A398" s="3">
        <v>375</v>
      </c>
      <c r="B398" s="127" t="s">
        <v>6</v>
      </c>
      <c r="C398" s="128"/>
      <c r="D398" s="132" t="s">
        <v>6</v>
      </c>
      <c r="E398" s="132" t="s">
        <v>6</v>
      </c>
      <c r="F398" s="129" t="str">
        <f t="shared" si="22"/>
        <v xml:space="preserve"> </v>
      </c>
      <c r="G398" s="130"/>
      <c r="H398" s="119">
        <f t="shared" si="23"/>
        <v>0</v>
      </c>
      <c r="I398" s="130"/>
      <c r="J398" s="119">
        <f t="shared" si="24"/>
        <v>0</v>
      </c>
      <c r="K398" s="131">
        <f t="shared" si="25"/>
        <v>0</v>
      </c>
      <c r="L398" s="34"/>
      <c r="M398" s="31"/>
      <c r="N398" s="31"/>
    </row>
    <row r="399" spans="1:14" ht="39.950000000000003" customHeight="1" x14ac:dyDescent="0.2">
      <c r="A399" s="3">
        <v>376</v>
      </c>
      <c r="B399" s="127" t="s">
        <v>6</v>
      </c>
      <c r="C399" s="128"/>
      <c r="D399" s="132" t="s">
        <v>6</v>
      </c>
      <c r="E399" s="132" t="s">
        <v>6</v>
      </c>
      <c r="F399" s="129" t="str">
        <f t="shared" si="22"/>
        <v xml:space="preserve"> </v>
      </c>
      <c r="G399" s="130"/>
      <c r="H399" s="119">
        <f t="shared" si="23"/>
        <v>0</v>
      </c>
      <c r="I399" s="130"/>
      <c r="J399" s="119">
        <f t="shared" si="24"/>
        <v>0</v>
      </c>
      <c r="K399" s="131">
        <f t="shared" si="25"/>
        <v>0</v>
      </c>
      <c r="L399" s="34"/>
      <c r="M399" s="31"/>
      <c r="N399" s="31"/>
    </row>
    <row r="400" spans="1:14" ht="39.950000000000003" customHeight="1" x14ac:dyDescent="0.2">
      <c r="A400" s="3">
        <v>377</v>
      </c>
      <c r="B400" s="127" t="s">
        <v>6</v>
      </c>
      <c r="C400" s="128"/>
      <c r="D400" s="132" t="s">
        <v>6</v>
      </c>
      <c r="E400" s="132" t="s">
        <v>6</v>
      </c>
      <c r="F400" s="129" t="str">
        <f t="shared" si="22"/>
        <v xml:space="preserve"> </v>
      </c>
      <c r="G400" s="130"/>
      <c r="H400" s="119">
        <f t="shared" si="23"/>
        <v>0</v>
      </c>
      <c r="I400" s="130"/>
      <c r="J400" s="119">
        <f t="shared" si="24"/>
        <v>0</v>
      </c>
      <c r="K400" s="131">
        <f t="shared" si="25"/>
        <v>0</v>
      </c>
      <c r="L400" s="34"/>
      <c r="M400" s="31"/>
      <c r="N400" s="31"/>
    </row>
    <row r="401" spans="1:14" ht="39.950000000000003" customHeight="1" x14ac:dyDescent="0.2">
      <c r="A401" s="3">
        <v>378</v>
      </c>
      <c r="B401" s="127" t="s">
        <v>6</v>
      </c>
      <c r="C401" s="128"/>
      <c r="D401" s="132" t="s">
        <v>6</v>
      </c>
      <c r="E401" s="132" t="s">
        <v>6</v>
      </c>
      <c r="F401" s="129" t="str">
        <f t="shared" si="22"/>
        <v xml:space="preserve"> </v>
      </c>
      <c r="G401" s="130"/>
      <c r="H401" s="119">
        <f t="shared" si="23"/>
        <v>0</v>
      </c>
      <c r="I401" s="130"/>
      <c r="J401" s="119">
        <f t="shared" si="24"/>
        <v>0</v>
      </c>
      <c r="K401" s="131">
        <f t="shared" si="25"/>
        <v>0</v>
      </c>
      <c r="L401" s="34"/>
      <c r="M401" s="31"/>
      <c r="N401" s="31"/>
    </row>
    <row r="402" spans="1:14" ht="39.950000000000003" customHeight="1" x14ac:dyDescent="0.2">
      <c r="A402" s="3">
        <v>379</v>
      </c>
      <c r="B402" s="127" t="s">
        <v>6</v>
      </c>
      <c r="C402" s="128"/>
      <c r="D402" s="132" t="s">
        <v>6</v>
      </c>
      <c r="E402" s="132" t="s">
        <v>6</v>
      </c>
      <c r="F402" s="129" t="str">
        <f t="shared" si="22"/>
        <v xml:space="preserve"> </v>
      </c>
      <c r="G402" s="130"/>
      <c r="H402" s="119">
        <f t="shared" si="23"/>
        <v>0</v>
      </c>
      <c r="I402" s="130"/>
      <c r="J402" s="119">
        <f t="shared" si="24"/>
        <v>0</v>
      </c>
      <c r="K402" s="131">
        <f t="shared" si="25"/>
        <v>0</v>
      </c>
      <c r="L402" s="34"/>
      <c r="M402" s="31"/>
      <c r="N402" s="31"/>
    </row>
    <row r="403" spans="1:14" ht="39.950000000000003" customHeight="1" x14ac:dyDescent="0.2">
      <c r="A403" s="3">
        <v>380</v>
      </c>
      <c r="B403" s="127" t="s">
        <v>6</v>
      </c>
      <c r="C403" s="128"/>
      <c r="D403" s="132" t="s">
        <v>6</v>
      </c>
      <c r="E403" s="132" t="s">
        <v>6</v>
      </c>
      <c r="F403" s="129" t="str">
        <f t="shared" si="22"/>
        <v xml:space="preserve"> </v>
      </c>
      <c r="G403" s="130"/>
      <c r="H403" s="119">
        <f t="shared" si="23"/>
        <v>0</v>
      </c>
      <c r="I403" s="130"/>
      <c r="J403" s="119">
        <f t="shared" si="24"/>
        <v>0</v>
      </c>
      <c r="K403" s="131">
        <f t="shared" si="25"/>
        <v>0</v>
      </c>
      <c r="L403" s="34"/>
      <c r="M403" s="31"/>
      <c r="N403" s="31"/>
    </row>
    <row r="404" spans="1:14" ht="39.950000000000003" customHeight="1" x14ac:dyDescent="0.2">
      <c r="A404" s="3">
        <v>381</v>
      </c>
      <c r="B404" s="127" t="s">
        <v>6</v>
      </c>
      <c r="C404" s="128"/>
      <c r="D404" s="132" t="s">
        <v>6</v>
      </c>
      <c r="E404" s="132" t="s">
        <v>6</v>
      </c>
      <c r="F404" s="129" t="str">
        <f t="shared" si="22"/>
        <v xml:space="preserve"> </v>
      </c>
      <c r="G404" s="130"/>
      <c r="H404" s="119">
        <f t="shared" si="23"/>
        <v>0</v>
      </c>
      <c r="I404" s="130"/>
      <c r="J404" s="119">
        <f t="shared" si="24"/>
        <v>0</v>
      </c>
      <c r="K404" s="131">
        <f t="shared" si="25"/>
        <v>0</v>
      </c>
      <c r="L404" s="34"/>
      <c r="M404" s="31"/>
      <c r="N404" s="31"/>
    </row>
    <row r="405" spans="1:14" ht="39.950000000000003" customHeight="1" x14ac:dyDescent="0.2">
      <c r="A405" s="3">
        <v>382</v>
      </c>
      <c r="B405" s="127" t="s">
        <v>6</v>
      </c>
      <c r="C405" s="128"/>
      <c r="D405" s="132" t="s">
        <v>6</v>
      </c>
      <c r="E405" s="132" t="s">
        <v>6</v>
      </c>
      <c r="F405" s="129" t="str">
        <f t="shared" si="22"/>
        <v xml:space="preserve"> </v>
      </c>
      <c r="G405" s="130"/>
      <c r="H405" s="119">
        <f t="shared" si="23"/>
        <v>0</v>
      </c>
      <c r="I405" s="130"/>
      <c r="J405" s="119">
        <f t="shared" si="24"/>
        <v>0</v>
      </c>
      <c r="K405" s="131">
        <f t="shared" si="25"/>
        <v>0</v>
      </c>
      <c r="L405" s="34"/>
      <c r="M405" s="31"/>
      <c r="N405" s="31"/>
    </row>
    <row r="406" spans="1:14" ht="39.950000000000003" customHeight="1" x14ac:dyDescent="0.2">
      <c r="A406" s="3">
        <v>383</v>
      </c>
      <c r="B406" s="127" t="s">
        <v>6</v>
      </c>
      <c r="C406" s="128"/>
      <c r="D406" s="132" t="s">
        <v>6</v>
      </c>
      <c r="E406" s="132" t="s">
        <v>6</v>
      </c>
      <c r="F406" s="129" t="str">
        <f t="shared" si="22"/>
        <v xml:space="preserve"> </v>
      </c>
      <c r="G406" s="130"/>
      <c r="H406" s="119">
        <f t="shared" si="23"/>
        <v>0</v>
      </c>
      <c r="I406" s="130"/>
      <c r="J406" s="119">
        <f t="shared" si="24"/>
        <v>0</v>
      </c>
      <c r="K406" s="131">
        <f t="shared" si="25"/>
        <v>0</v>
      </c>
      <c r="L406" s="34"/>
      <c r="M406" s="31"/>
      <c r="N406" s="31"/>
    </row>
    <row r="407" spans="1:14" ht="39.950000000000003" customHeight="1" x14ac:dyDescent="0.2">
      <c r="A407" s="3">
        <v>384</v>
      </c>
      <c r="B407" s="127" t="s">
        <v>6</v>
      </c>
      <c r="C407" s="128"/>
      <c r="D407" s="132" t="s">
        <v>6</v>
      </c>
      <c r="E407" s="132" t="s">
        <v>6</v>
      </c>
      <c r="F407" s="129" t="str">
        <f t="shared" si="22"/>
        <v xml:space="preserve"> </v>
      </c>
      <c r="G407" s="130"/>
      <c r="H407" s="119">
        <f t="shared" si="23"/>
        <v>0</v>
      </c>
      <c r="I407" s="130"/>
      <c r="J407" s="119">
        <f t="shared" si="24"/>
        <v>0</v>
      </c>
      <c r="K407" s="131">
        <f t="shared" si="25"/>
        <v>0</v>
      </c>
      <c r="L407" s="34"/>
      <c r="M407" s="31"/>
      <c r="N407" s="31"/>
    </row>
    <row r="408" spans="1:14" ht="39.950000000000003" customHeight="1" x14ac:dyDescent="0.2">
      <c r="A408" s="3">
        <v>385</v>
      </c>
      <c r="B408" s="127" t="s">
        <v>6</v>
      </c>
      <c r="C408" s="128"/>
      <c r="D408" s="132" t="s">
        <v>6</v>
      </c>
      <c r="E408" s="132" t="s">
        <v>6</v>
      </c>
      <c r="F408" s="129" t="str">
        <f t="shared" si="22"/>
        <v xml:space="preserve"> </v>
      </c>
      <c r="G408" s="130"/>
      <c r="H408" s="119">
        <f t="shared" si="23"/>
        <v>0</v>
      </c>
      <c r="I408" s="130"/>
      <c r="J408" s="119">
        <f t="shared" si="24"/>
        <v>0</v>
      </c>
      <c r="K408" s="131">
        <f t="shared" si="25"/>
        <v>0</v>
      </c>
      <c r="L408" s="34"/>
      <c r="M408" s="31"/>
      <c r="N408" s="31"/>
    </row>
    <row r="409" spans="1:14" ht="39.950000000000003" customHeight="1" x14ac:dyDescent="0.2">
      <c r="A409" s="3">
        <v>386</v>
      </c>
      <c r="B409" s="127" t="s">
        <v>6</v>
      </c>
      <c r="C409" s="128"/>
      <c r="D409" s="132" t="s">
        <v>6</v>
      </c>
      <c r="E409" s="132" t="s">
        <v>6</v>
      </c>
      <c r="F409" s="129" t="str">
        <f t="shared" ref="F409:F423" si="26">IF(ISERROR(DATEDIF(D409,E409,"M")+1)," ",DATEDIF(D409,E409,"M")+1)</f>
        <v xml:space="preserve"> </v>
      </c>
      <c r="G409" s="130"/>
      <c r="H409" s="119">
        <f t="shared" ref="H409:H423" si="27">IF(B409="-------------------",0,F409*G409)</f>
        <v>0</v>
      </c>
      <c r="I409" s="130"/>
      <c r="J409" s="119">
        <f t="shared" ref="J409:J423" si="28">IF(B409="-------------------",0,F409*I409)</f>
        <v>0</v>
      </c>
      <c r="K409" s="131">
        <f t="shared" ref="K409:K423" si="29">IF(OR(B409="Krippenkind",B409="Hortkind"),(H409-J409),IF(OR(B409="Krippenkind (Drittkind)",B409="Hortkind (Drittkind)",B409="Kindergartenkind (Drittkind)",B409="Kindergartenkind Wegfall Anpassungszuschuss"),(H409-0),0))</f>
        <v>0</v>
      </c>
      <c r="L409" s="34"/>
      <c r="M409" s="31"/>
      <c r="N409" s="31"/>
    </row>
    <row r="410" spans="1:14" ht="39.950000000000003" customHeight="1" x14ac:dyDescent="0.2">
      <c r="A410" s="3">
        <v>387</v>
      </c>
      <c r="B410" s="127" t="s">
        <v>6</v>
      </c>
      <c r="C410" s="128"/>
      <c r="D410" s="132" t="s">
        <v>6</v>
      </c>
      <c r="E410" s="132" t="s">
        <v>6</v>
      </c>
      <c r="F410" s="129" t="str">
        <f t="shared" si="26"/>
        <v xml:space="preserve"> </v>
      </c>
      <c r="G410" s="130"/>
      <c r="H410" s="119">
        <f t="shared" si="27"/>
        <v>0</v>
      </c>
      <c r="I410" s="130"/>
      <c r="J410" s="119">
        <f t="shared" si="28"/>
        <v>0</v>
      </c>
      <c r="K410" s="131">
        <f t="shared" si="29"/>
        <v>0</v>
      </c>
      <c r="L410" s="34"/>
      <c r="M410" s="31"/>
      <c r="N410" s="31"/>
    </row>
    <row r="411" spans="1:14" ht="39.950000000000003" customHeight="1" x14ac:dyDescent="0.2">
      <c r="A411" s="3">
        <v>388</v>
      </c>
      <c r="B411" s="127" t="s">
        <v>6</v>
      </c>
      <c r="C411" s="128"/>
      <c r="D411" s="132" t="s">
        <v>6</v>
      </c>
      <c r="E411" s="132" t="s">
        <v>6</v>
      </c>
      <c r="F411" s="129" t="str">
        <f t="shared" si="26"/>
        <v xml:space="preserve"> </v>
      </c>
      <c r="G411" s="130"/>
      <c r="H411" s="119">
        <f t="shared" si="27"/>
        <v>0</v>
      </c>
      <c r="I411" s="130"/>
      <c r="J411" s="119">
        <f t="shared" si="28"/>
        <v>0</v>
      </c>
      <c r="K411" s="131">
        <f t="shared" si="29"/>
        <v>0</v>
      </c>
      <c r="L411" s="34"/>
      <c r="M411" s="31"/>
      <c r="N411" s="31"/>
    </row>
    <row r="412" spans="1:14" ht="39.950000000000003" customHeight="1" x14ac:dyDescent="0.2">
      <c r="A412" s="3">
        <v>389</v>
      </c>
      <c r="B412" s="127" t="s">
        <v>6</v>
      </c>
      <c r="C412" s="128"/>
      <c r="D412" s="132" t="s">
        <v>6</v>
      </c>
      <c r="E412" s="132" t="s">
        <v>6</v>
      </c>
      <c r="F412" s="129" t="str">
        <f t="shared" si="26"/>
        <v xml:space="preserve"> </v>
      </c>
      <c r="G412" s="130"/>
      <c r="H412" s="119">
        <f t="shared" si="27"/>
        <v>0</v>
      </c>
      <c r="I412" s="130"/>
      <c r="J412" s="119">
        <f t="shared" si="28"/>
        <v>0</v>
      </c>
      <c r="K412" s="131">
        <f t="shared" si="29"/>
        <v>0</v>
      </c>
      <c r="L412" s="34"/>
      <c r="M412" s="31"/>
      <c r="N412" s="31"/>
    </row>
    <row r="413" spans="1:14" ht="39.950000000000003" customHeight="1" x14ac:dyDescent="0.2">
      <c r="A413" s="3">
        <v>390</v>
      </c>
      <c r="B413" s="127" t="s">
        <v>6</v>
      </c>
      <c r="C413" s="128"/>
      <c r="D413" s="132" t="s">
        <v>6</v>
      </c>
      <c r="E413" s="132" t="s">
        <v>6</v>
      </c>
      <c r="F413" s="129" t="str">
        <f t="shared" si="26"/>
        <v xml:space="preserve"> </v>
      </c>
      <c r="G413" s="130"/>
      <c r="H413" s="119">
        <f t="shared" si="27"/>
        <v>0</v>
      </c>
      <c r="I413" s="130"/>
      <c r="J413" s="119">
        <f t="shared" si="28"/>
        <v>0</v>
      </c>
      <c r="K413" s="131">
        <f t="shared" si="29"/>
        <v>0</v>
      </c>
      <c r="L413" s="34"/>
      <c r="M413" s="31"/>
      <c r="N413" s="31"/>
    </row>
    <row r="414" spans="1:14" ht="39.950000000000003" customHeight="1" x14ac:dyDescent="0.2">
      <c r="A414" s="3">
        <v>391</v>
      </c>
      <c r="B414" s="127" t="s">
        <v>6</v>
      </c>
      <c r="C414" s="128"/>
      <c r="D414" s="132" t="s">
        <v>6</v>
      </c>
      <c r="E414" s="132" t="s">
        <v>6</v>
      </c>
      <c r="F414" s="129" t="str">
        <f t="shared" si="26"/>
        <v xml:space="preserve"> </v>
      </c>
      <c r="G414" s="130"/>
      <c r="H414" s="119">
        <f t="shared" si="27"/>
        <v>0</v>
      </c>
      <c r="I414" s="130"/>
      <c r="J414" s="119">
        <f t="shared" si="28"/>
        <v>0</v>
      </c>
      <c r="K414" s="131">
        <f t="shared" si="29"/>
        <v>0</v>
      </c>
      <c r="L414" s="34"/>
      <c r="M414" s="31"/>
      <c r="N414" s="31"/>
    </row>
    <row r="415" spans="1:14" ht="39.950000000000003" customHeight="1" x14ac:dyDescent="0.2">
      <c r="A415" s="3">
        <v>392</v>
      </c>
      <c r="B415" s="127" t="s">
        <v>6</v>
      </c>
      <c r="C415" s="128"/>
      <c r="D415" s="132" t="s">
        <v>6</v>
      </c>
      <c r="E415" s="132" t="s">
        <v>6</v>
      </c>
      <c r="F415" s="129" t="str">
        <f t="shared" si="26"/>
        <v xml:space="preserve"> </v>
      </c>
      <c r="G415" s="130"/>
      <c r="H415" s="119">
        <f t="shared" si="27"/>
        <v>0</v>
      </c>
      <c r="I415" s="130"/>
      <c r="J415" s="119">
        <f t="shared" si="28"/>
        <v>0</v>
      </c>
      <c r="K415" s="131">
        <f t="shared" si="29"/>
        <v>0</v>
      </c>
      <c r="L415" s="34"/>
      <c r="M415" s="31"/>
      <c r="N415" s="31"/>
    </row>
    <row r="416" spans="1:14" ht="39.950000000000003" customHeight="1" x14ac:dyDescent="0.2">
      <c r="A416" s="3">
        <v>393</v>
      </c>
      <c r="B416" s="127" t="s">
        <v>6</v>
      </c>
      <c r="C416" s="128"/>
      <c r="D416" s="132" t="s">
        <v>6</v>
      </c>
      <c r="E416" s="132" t="s">
        <v>6</v>
      </c>
      <c r="F416" s="129" t="str">
        <f t="shared" si="26"/>
        <v xml:space="preserve"> </v>
      </c>
      <c r="G416" s="130"/>
      <c r="H416" s="119">
        <f t="shared" si="27"/>
        <v>0</v>
      </c>
      <c r="I416" s="130"/>
      <c r="J416" s="119">
        <f t="shared" si="28"/>
        <v>0</v>
      </c>
      <c r="K416" s="131">
        <f t="shared" si="29"/>
        <v>0</v>
      </c>
      <c r="L416" s="34"/>
      <c r="M416" s="31"/>
      <c r="N416" s="31"/>
    </row>
    <row r="417" spans="1:14" ht="39.950000000000003" customHeight="1" x14ac:dyDescent="0.2">
      <c r="A417" s="3">
        <v>394</v>
      </c>
      <c r="B417" s="127" t="s">
        <v>6</v>
      </c>
      <c r="C417" s="128"/>
      <c r="D417" s="132" t="s">
        <v>6</v>
      </c>
      <c r="E417" s="132" t="s">
        <v>6</v>
      </c>
      <c r="F417" s="129" t="str">
        <f t="shared" si="26"/>
        <v xml:space="preserve"> </v>
      </c>
      <c r="G417" s="130"/>
      <c r="H417" s="119">
        <f t="shared" si="27"/>
        <v>0</v>
      </c>
      <c r="I417" s="130"/>
      <c r="J417" s="119">
        <f t="shared" si="28"/>
        <v>0</v>
      </c>
      <c r="K417" s="131">
        <f t="shared" si="29"/>
        <v>0</v>
      </c>
      <c r="L417" s="34"/>
      <c r="M417" s="31"/>
      <c r="N417" s="31"/>
    </row>
    <row r="418" spans="1:14" ht="39.950000000000003" customHeight="1" x14ac:dyDescent="0.2">
      <c r="A418" s="3">
        <v>395</v>
      </c>
      <c r="B418" s="127" t="s">
        <v>6</v>
      </c>
      <c r="C418" s="128"/>
      <c r="D418" s="132" t="s">
        <v>6</v>
      </c>
      <c r="E418" s="132" t="s">
        <v>6</v>
      </c>
      <c r="F418" s="129" t="str">
        <f t="shared" si="26"/>
        <v xml:space="preserve"> </v>
      </c>
      <c r="G418" s="130"/>
      <c r="H418" s="119">
        <f t="shared" si="27"/>
        <v>0</v>
      </c>
      <c r="I418" s="130"/>
      <c r="J418" s="119">
        <f t="shared" si="28"/>
        <v>0</v>
      </c>
      <c r="K418" s="131">
        <f t="shared" si="29"/>
        <v>0</v>
      </c>
      <c r="L418" s="34"/>
      <c r="M418" s="31"/>
      <c r="N418" s="31"/>
    </row>
    <row r="419" spans="1:14" ht="39.950000000000003" customHeight="1" x14ac:dyDescent="0.2">
      <c r="A419" s="3">
        <v>396</v>
      </c>
      <c r="B419" s="127" t="s">
        <v>6</v>
      </c>
      <c r="C419" s="128"/>
      <c r="D419" s="132" t="s">
        <v>6</v>
      </c>
      <c r="E419" s="132" t="s">
        <v>6</v>
      </c>
      <c r="F419" s="129" t="str">
        <f t="shared" si="26"/>
        <v xml:space="preserve"> </v>
      </c>
      <c r="G419" s="130"/>
      <c r="H419" s="119">
        <f t="shared" si="27"/>
        <v>0</v>
      </c>
      <c r="I419" s="130"/>
      <c r="J419" s="119">
        <f t="shared" si="28"/>
        <v>0</v>
      </c>
      <c r="K419" s="131">
        <f t="shared" si="29"/>
        <v>0</v>
      </c>
      <c r="L419" s="34"/>
      <c r="M419" s="31"/>
      <c r="N419" s="31"/>
    </row>
    <row r="420" spans="1:14" ht="39.950000000000003" customHeight="1" x14ac:dyDescent="0.2">
      <c r="A420" s="3">
        <v>397</v>
      </c>
      <c r="B420" s="127" t="s">
        <v>6</v>
      </c>
      <c r="C420" s="128"/>
      <c r="D420" s="132" t="s">
        <v>6</v>
      </c>
      <c r="E420" s="132" t="s">
        <v>6</v>
      </c>
      <c r="F420" s="129" t="str">
        <f t="shared" si="26"/>
        <v xml:space="preserve"> </v>
      </c>
      <c r="G420" s="130"/>
      <c r="H420" s="119">
        <f t="shared" si="27"/>
        <v>0</v>
      </c>
      <c r="I420" s="130"/>
      <c r="J420" s="119">
        <f t="shared" si="28"/>
        <v>0</v>
      </c>
      <c r="K420" s="131">
        <f t="shared" si="29"/>
        <v>0</v>
      </c>
      <c r="L420" s="34"/>
      <c r="M420" s="31"/>
      <c r="N420" s="31"/>
    </row>
    <row r="421" spans="1:14" ht="39.950000000000003" customHeight="1" x14ac:dyDescent="0.2">
      <c r="A421" s="3">
        <v>398</v>
      </c>
      <c r="B421" s="127" t="s">
        <v>6</v>
      </c>
      <c r="C421" s="128"/>
      <c r="D421" s="132" t="s">
        <v>6</v>
      </c>
      <c r="E421" s="132" t="s">
        <v>6</v>
      </c>
      <c r="F421" s="129" t="str">
        <f t="shared" si="26"/>
        <v xml:space="preserve"> </v>
      </c>
      <c r="G421" s="130"/>
      <c r="H421" s="119">
        <f t="shared" si="27"/>
        <v>0</v>
      </c>
      <c r="I421" s="130"/>
      <c r="J421" s="119">
        <f t="shared" si="28"/>
        <v>0</v>
      </c>
      <c r="K421" s="131">
        <f t="shared" si="29"/>
        <v>0</v>
      </c>
      <c r="L421" s="34"/>
      <c r="M421" s="31"/>
      <c r="N421" s="31"/>
    </row>
    <row r="422" spans="1:14" ht="39.950000000000003" customHeight="1" x14ac:dyDescent="0.2">
      <c r="A422" s="3">
        <v>399</v>
      </c>
      <c r="B422" s="127" t="s">
        <v>6</v>
      </c>
      <c r="C422" s="128"/>
      <c r="D422" s="132" t="s">
        <v>6</v>
      </c>
      <c r="E422" s="132" t="s">
        <v>6</v>
      </c>
      <c r="F422" s="129" t="str">
        <f t="shared" si="26"/>
        <v xml:space="preserve"> </v>
      </c>
      <c r="G422" s="130"/>
      <c r="H422" s="119">
        <f t="shared" si="27"/>
        <v>0</v>
      </c>
      <c r="I422" s="130"/>
      <c r="J422" s="119">
        <f t="shared" si="28"/>
        <v>0</v>
      </c>
      <c r="K422" s="131">
        <f t="shared" si="29"/>
        <v>0</v>
      </c>
      <c r="L422" s="34"/>
      <c r="M422" s="31"/>
      <c r="N422" s="31"/>
    </row>
    <row r="423" spans="1:14" ht="39.950000000000003" customHeight="1" x14ac:dyDescent="0.2">
      <c r="A423" s="3">
        <v>400</v>
      </c>
      <c r="B423" s="127" t="s">
        <v>6</v>
      </c>
      <c r="C423" s="128"/>
      <c r="D423" s="132" t="s">
        <v>6</v>
      </c>
      <c r="E423" s="132" t="s">
        <v>6</v>
      </c>
      <c r="F423" s="129" t="str">
        <f t="shared" si="26"/>
        <v xml:space="preserve"> </v>
      </c>
      <c r="G423" s="130"/>
      <c r="H423" s="119">
        <f t="shared" si="27"/>
        <v>0</v>
      </c>
      <c r="I423" s="130"/>
      <c r="J423" s="119">
        <f t="shared" si="28"/>
        <v>0</v>
      </c>
      <c r="K423" s="131">
        <f t="shared" si="29"/>
        <v>0</v>
      </c>
      <c r="L423" s="34"/>
      <c r="M423" s="31"/>
      <c r="N423" s="31"/>
    </row>
    <row r="424" spans="1:14" ht="14.25" x14ac:dyDescent="0.2">
      <c r="B424" s="31"/>
      <c r="C424" s="31"/>
      <c r="D424" s="31"/>
      <c r="E424" s="31"/>
      <c r="F424" s="31"/>
      <c r="G424" s="31"/>
      <c r="H424" s="31"/>
      <c r="I424" s="31"/>
      <c r="J424" s="31"/>
      <c r="K424" s="31"/>
      <c r="L424" s="31"/>
      <c r="M424" s="31"/>
      <c r="N424" s="31"/>
    </row>
    <row r="425" spans="1:14" ht="14.25" x14ac:dyDescent="0.2">
      <c r="B425" s="31"/>
      <c r="C425" s="31"/>
      <c r="D425" s="31"/>
      <c r="E425" s="31"/>
      <c r="F425" s="31"/>
      <c r="G425" s="31"/>
      <c r="H425" s="31"/>
      <c r="I425" s="31"/>
      <c r="J425" s="31"/>
      <c r="K425" s="31"/>
      <c r="L425" s="31"/>
      <c r="M425" s="31"/>
      <c r="N425" s="31"/>
    </row>
    <row r="426" spans="1:14" ht="14.25" x14ac:dyDescent="0.2">
      <c r="B426" s="31"/>
      <c r="C426" s="31"/>
      <c r="D426" s="31"/>
      <c r="E426" s="31"/>
      <c r="F426" s="31"/>
      <c r="G426" s="31"/>
      <c r="H426" s="31"/>
      <c r="I426" s="31"/>
      <c r="J426" s="31"/>
      <c r="K426" s="31"/>
      <c r="L426" s="31"/>
      <c r="M426" s="31"/>
      <c r="N426" s="31"/>
    </row>
    <row r="427" spans="1:14" ht="14.25" x14ac:dyDescent="0.2">
      <c r="B427" s="31"/>
      <c r="C427" s="31"/>
      <c r="D427" s="31"/>
      <c r="E427" s="31"/>
      <c r="F427" s="31"/>
      <c r="G427" s="31"/>
      <c r="H427" s="31"/>
      <c r="I427" s="31"/>
      <c r="J427" s="31"/>
      <c r="K427" s="31"/>
      <c r="L427" s="31"/>
      <c r="M427" s="31"/>
      <c r="N427" s="31"/>
    </row>
    <row r="428" spans="1:14" ht="14.25" x14ac:dyDescent="0.2">
      <c r="B428" s="31"/>
      <c r="C428" s="31"/>
      <c r="D428" s="31"/>
      <c r="E428" s="31"/>
      <c r="F428" s="31"/>
      <c r="G428" s="31"/>
      <c r="H428" s="31"/>
      <c r="I428" s="31"/>
      <c r="J428" s="31"/>
      <c r="K428" s="31"/>
      <c r="L428" s="31"/>
      <c r="M428" s="31"/>
      <c r="N428" s="31"/>
    </row>
    <row r="429" spans="1:14" ht="14.25" x14ac:dyDescent="0.2">
      <c r="B429" s="31"/>
      <c r="C429" s="31"/>
      <c r="D429" s="31"/>
      <c r="E429" s="31"/>
      <c r="F429" s="31"/>
      <c r="G429" s="31"/>
      <c r="H429" s="31"/>
      <c r="I429" s="31"/>
      <c r="J429" s="31"/>
      <c r="K429" s="31"/>
      <c r="L429" s="31"/>
      <c r="M429" s="31"/>
      <c r="N429" s="31"/>
    </row>
    <row r="430" spans="1:14" ht="14.25" x14ac:dyDescent="0.2">
      <c r="B430" s="31"/>
      <c r="C430" s="31"/>
      <c r="D430" s="31"/>
      <c r="E430" s="31"/>
      <c r="F430" s="31"/>
      <c r="G430" s="31"/>
      <c r="H430" s="31"/>
      <c r="I430" s="31"/>
      <c r="J430" s="31"/>
      <c r="K430" s="31"/>
      <c r="L430" s="31"/>
      <c r="M430" s="31"/>
      <c r="N430" s="31"/>
    </row>
    <row r="431" spans="1:14" ht="14.25" x14ac:dyDescent="0.2">
      <c r="B431" s="31"/>
      <c r="C431" s="31"/>
      <c r="D431" s="31"/>
      <c r="E431" s="31"/>
      <c r="F431" s="31"/>
      <c r="G431" s="31"/>
      <c r="H431" s="31"/>
      <c r="I431" s="31"/>
      <c r="J431" s="31"/>
      <c r="K431" s="31"/>
      <c r="L431" s="31"/>
      <c r="M431" s="31"/>
      <c r="N431" s="31"/>
    </row>
    <row r="432" spans="1:14" ht="14.25" x14ac:dyDescent="0.2">
      <c r="B432" s="31"/>
      <c r="C432" s="31"/>
      <c r="D432" s="31"/>
      <c r="E432" s="31"/>
      <c r="F432" s="31"/>
      <c r="G432" s="31"/>
      <c r="H432" s="31"/>
      <c r="I432" s="31"/>
      <c r="J432" s="31"/>
      <c r="K432" s="31"/>
      <c r="L432" s="31"/>
      <c r="M432" s="31"/>
      <c r="N432" s="31"/>
    </row>
    <row r="433" spans="2:14" ht="14.25" x14ac:dyDescent="0.2">
      <c r="B433" s="31"/>
      <c r="C433" s="31"/>
      <c r="D433" s="31"/>
      <c r="E433" s="31"/>
      <c r="F433" s="31"/>
      <c r="G433" s="31"/>
      <c r="H433" s="31"/>
      <c r="I433" s="31"/>
      <c r="J433" s="31"/>
      <c r="K433" s="31"/>
      <c r="L433" s="31"/>
      <c r="M433" s="31"/>
      <c r="N433" s="31"/>
    </row>
    <row r="434" spans="2:14" ht="14.25" x14ac:dyDescent="0.2">
      <c r="B434" s="31"/>
      <c r="C434" s="31"/>
      <c r="D434" s="31"/>
      <c r="E434" s="31"/>
      <c r="F434" s="31"/>
      <c r="G434" s="31"/>
      <c r="H434" s="31"/>
      <c r="I434" s="31"/>
      <c r="J434" s="31"/>
      <c r="K434" s="31"/>
      <c r="L434" s="31"/>
      <c r="M434" s="31"/>
      <c r="N434" s="31"/>
    </row>
    <row r="435" spans="2:14" ht="14.25" x14ac:dyDescent="0.2">
      <c r="B435" s="31"/>
      <c r="C435" s="31"/>
      <c r="D435" s="31"/>
      <c r="E435" s="31"/>
      <c r="F435" s="31"/>
      <c r="G435" s="31"/>
      <c r="H435" s="31"/>
      <c r="I435" s="31"/>
      <c r="J435" s="31"/>
      <c r="K435" s="31"/>
      <c r="L435" s="31"/>
      <c r="M435" s="31"/>
      <c r="N435" s="31"/>
    </row>
    <row r="436" spans="2:14" ht="14.25" x14ac:dyDescent="0.2">
      <c r="B436" s="31"/>
      <c r="C436" s="31"/>
      <c r="D436" s="31"/>
      <c r="E436" s="31"/>
      <c r="F436" s="31"/>
      <c r="G436" s="31"/>
      <c r="H436" s="31"/>
      <c r="I436" s="31"/>
      <c r="J436" s="31"/>
      <c r="K436" s="31"/>
      <c r="L436" s="31"/>
      <c r="M436" s="31"/>
      <c r="N436" s="31"/>
    </row>
    <row r="437" spans="2:14" ht="14.25" x14ac:dyDescent="0.2">
      <c r="B437" s="31"/>
      <c r="C437" s="31"/>
      <c r="D437" s="31"/>
      <c r="E437" s="31"/>
      <c r="F437" s="31"/>
      <c r="G437" s="31"/>
      <c r="H437" s="31"/>
      <c r="I437" s="31"/>
      <c r="J437" s="31"/>
      <c r="K437" s="31"/>
      <c r="L437" s="31"/>
      <c r="M437" s="31"/>
      <c r="N437" s="31"/>
    </row>
    <row r="438" spans="2:14" ht="14.25" x14ac:dyDescent="0.2">
      <c r="B438" s="31"/>
      <c r="C438" s="31"/>
      <c r="D438" s="31"/>
      <c r="E438" s="31"/>
      <c r="F438" s="31"/>
      <c r="G438" s="31"/>
      <c r="H438" s="31"/>
      <c r="I438" s="31"/>
      <c r="J438" s="31"/>
      <c r="K438" s="31"/>
      <c r="L438" s="31"/>
      <c r="M438" s="31"/>
      <c r="N438" s="31"/>
    </row>
    <row r="439" spans="2:14" ht="14.25" x14ac:dyDescent="0.2">
      <c r="B439" s="31"/>
      <c r="C439" s="31"/>
      <c r="D439" s="31"/>
      <c r="E439" s="31"/>
      <c r="F439" s="31"/>
      <c r="G439" s="31"/>
      <c r="H439" s="31"/>
      <c r="I439" s="31"/>
      <c r="J439" s="31"/>
      <c r="K439" s="31"/>
      <c r="L439" s="31"/>
      <c r="M439" s="31"/>
      <c r="N439" s="31"/>
    </row>
    <row r="440" spans="2:14" ht="14.25" x14ac:dyDescent="0.2">
      <c r="B440" s="31"/>
      <c r="C440" s="31"/>
      <c r="D440" s="31"/>
      <c r="E440" s="31"/>
      <c r="F440" s="31"/>
      <c r="G440" s="31"/>
      <c r="H440" s="31"/>
      <c r="I440" s="31"/>
      <c r="J440" s="31"/>
      <c r="K440" s="31"/>
      <c r="L440" s="31"/>
      <c r="M440" s="31"/>
      <c r="N440" s="31"/>
    </row>
    <row r="441" spans="2:14" ht="14.25" x14ac:dyDescent="0.2">
      <c r="B441" s="31"/>
      <c r="C441" s="31"/>
      <c r="D441" s="31"/>
      <c r="E441" s="31"/>
      <c r="F441" s="31"/>
      <c r="G441" s="31"/>
      <c r="H441" s="31"/>
      <c r="I441" s="31"/>
      <c r="J441" s="31"/>
      <c r="K441" s="31"/>
      <c r="L441" s="31"/>
      <c r="M441" s="31"/>
      <c r="N441" s="31"/>
    </row>
    <row r="442" spans="2:14" ht="14.25" x14ac:dyDescent="0.2">
      <c r="B442" s="31"/>
      <c r="C442" s="31"/>
      <c r="D442" s="31"/>
      <c r="E442" s="31"/>
      <c r="F442" s="31"/>
      <c r="G442" s="31"/>
      <c r="H442" s="31"/>
      <c r="I442" s="31"/>
      <c r="J442" s="31"/>
      <c r="K442" s="31"/>
      <c r="L442" s="31"/>
      <c r="M442" s="31"/>
      <c r="N442" s="31"/>
    </row>
    <row r="443" spans="2:14" ht="14.25" x14ac:dyDescent="0.2">
      <c r="B443" s="31"/>
      <c r="C443" s="31"/>
      <c r="D443" s="31"/>
      <c r="E443" s="31"/>
      <c r="F443" s="31"/>
      <c r="G443" s="31"/>
      <c r="H443" s="31"/>
      <c r="I443" s="31"/>
      <c r="J443" s="31"/>
      <c r="K443" s="31"/>
      <c r="L443" s="31"/>
      <c r="M443" s="31"/>
      <c r="N443" s="31"/>
    </row>
    <row r="444" spans="2:14" ht="14.25" x14ac:dyDescent="0.2">
      <c r="B444" s="31"/>
      <c r="C444" s="31"/>
      <c r="D444" s="31"/>
      <c r="E444" s="31"/>
      <c r="F444" s="31"/>
      <c r="G444" s="31"/>
      <c r="H444" s="31"/>
      <c r="I444" s="31"/>
      <c r="J444" s="31"/>
      <c r="K444" s="31"/>
      <c r="L444" s="31"/>
      <c r="M444" s="31"/>
      <c r="N444" s="31"/>
    </row>
    <row r="445" spans="2:14" ht="14.25" x14ac:dyDescent="0.2">
      <c r="B445" s="31"/>
      <c r="C445" s="31"/>
      <c r="D445" s="31"/>
      <c r="E445" s="31"/>
      <c r="F445" s="31"/>
      <c r="G445" s="31"/>
      <c r="H445" s="31"/>
      <c r="I445" s="31"/>
      <c r="J445" s="31"/>
      <c r="K445" s="31"/>
      <c r="L445" s="31"/>
      <c r="M445" s="31"/>
      <c r="N445" s="31"/>
    </row>
    <row r="446" spans="2:14" ht="14.25" x14ac:dyDescent="0.2">
      <c r="B446" s="31"/>
      <c r="C446" s="31"/>
      <c r="D446" s="31"/>
      <c r="E446" s="31"/>
      <c r="F446" s="31"/>
      <c r="G446" s="31"/>
      <c r="H446" s="31"/>
      <c r="I446" s="31"/>
      <c r="J446" s="31"/>
      <c r="K446" s="31"/>
      <c r="L446" s="31"/>
      <c r="M446" s="31"/>
      <c r="N446" s="31"/>
    </row>
    <row r="447" spans="2:14" ht="14.25" x14ac:dyDescent="0.2">
      <c r="B447" s="31"/>
      <c r="C447" s="31"/>
      <c r="D447" s="31"/>
      <c r="E447" s="31"/>
      <c r="F447" s="31"/>
      <c r="G447" s="31"/>
      <c r="H447" s="31"/>
      <c r="I447" s="31"/>
      <c r="J447" s="31"/>
      <c r="K447" s="31"/>
      <c r="L447" s="31"/>
      <c r="M447" s="31"/>
      <c r="N447" s="31"/>
    </row>
    <row r="448" spans="2:14" ht="14.25" x14ac:dyDescent="0.2">
      <c r="B448" s="31"/>
      <c r="C448" s="31"/>
      <c r="D448" s="31"/>
      <c r="E448" s="31"/>
      <c r="F448" s="31"/>
      <c r="G448" s="31"/>
      <c r="H448" s="31"/>
      <c r="I448" s="31"/>
      <c r="J448" s="31"/>
      <c r="K448" s="31"/>
      <c r="L448" s="31"/>
      <c r="M448" s="31"/>
      <c r="N448" s="31"/>
    </row>
    <row r="449" spans="2:14" ht="14.25" x14ac:dyDescent="0.2">
      <c r="B449" s="31"/>
      <c r="C449" s="31"/>
      <c r="D449" s="31"/>
      <c r="E449" s="31"/>
      <c r="F449" s="31"/>
      <c r="G449" s="31"/>
      <c r="H449" s="31"/>
      <c r="I449" s="31"/>
      <c r="J449" s="31"/>
      <c r="K449" s="31"/>
      <c r="L449" s="31"/>
      <c r="M449" s="31"/>
      <c r="N449" s="31"/>
    </row>
    <row r="450" spans="2:14" ht="14.25" x14ac:dyDescent="0.2">
      <c r="B450" s="31"/>
      <c r="C450" s="31"/>
      <c r="D450" s="31"/>
      <c r="E450" s="31"/>
      <c r="F450" s="31"/>
      <c r="G450" s="31"/>
      <c r="H450" s="31"/>
      <c r="I450" s="31"/>
      <c r="J450" s="31"/>
      <c r="K450" s="31"/>
      <c r="L450" s="31"/>
      <c r="M450" s="31"/>
      <c r="N450" s="31"/>
    </row>
    <row r="451" spans="2:14" ht="14.25" x14ac:dyDescent="0.2">
      <c r="B451" s="31"/>
      <c r="C451" s="31"/>
      <c r="D451" s="31"/>
      <c r="E451" s="31"/>
      <c r="F451" s="31"/>
      <c r="G451" s="31"/>
      <c r="H451" s="31"/>
      <c r="I451" s="31"/>
      <c r="J451" s="31"/>
      <c r="K451" s="31"/>
      <c r="L451" s="31"/>
      <c r="M451" s="31"/>
      <c r="N451" s="31"/>
    </row>
    <row r="452" spans="2:14" ht="14.25" x14ac:dyDescent="0.2">
      <c r="B452" s="31"/>
      <c r="C452" s="31"/>
      <c r="D452" s="31"/>
      <c r="E452" s="31"/>
      <c r="F452" s="31"/>
      <c r="G452" s="31"/>
      <c r="H452" s="31"/>
      <c r="I452" s="31"/>
      <c r="J452" s="31"/>
      <c r="K452" s="31"/>
      <c r="L452" s="31"/>
      <c r="M452" s="31"/>
      <c r="N452" s="31"/>
    </row>
    <row r="453" spans="2:14" ht="14.25" x14ac:dyDescent="0.2">
      <c r="B453" s="31"/>
      <c r="C453" s="31"/>
      <c r="D453" s="31"/>
      <c r="E453" s="31"/>
      <c r="F453" s="31"/>
      <c r="G453" s="31"/>
      <c r="H453" s="31"/>
      <c r="I453" s="31"/>
      <c r="J453" s="31"/>
      <c r="K453" s="31"/>
      <c r="L453" s="31"/>
      <c r="M453" s="31"/>
      <c r="N453" s="31"/>
    </row>
    <row r="454" spans="2:14" ht="14.25" x14ac:dyDescent="0.2">
      <c r="B454" s="31"/>
      <c r="C454" s="31"/>
      <c r="D454" s="31"/>
      <c r="E454" s="31"/>
      <c r="F454" s="31"/>
      <c r="G454" s="31"/>
      <c r="H454" s="31"/>
      <c r="I454" s="31"/>
      <c r="J454" s="31"/>
      <c r="K454" s="31"/>
      <c r="L454" s="31"/>
      <c r="M454" s="31"/>
      <c r="N454" s="31"/>
    </row>
    <row r="455" spans="2:14" ht="14.25" x14ac:dyDescent="0.2">
      <c r="B455" s="31"/>
      <c r="C455" s="31"/>
      <c r="D455" s="31"/>
      <c r="E455" s="31"/>
      <c r="F455" s="31"/>
      <c r="G455" s="31"/>
      <c r="H455" s="31"/>
      <c r="I455" s="31"/>
      <c r="J455" s="31"/>
      <c r="K455" s="31"/>
      <c r="L455" s="31"/>
      <c r="M455" s="31"/>
      <c r="N455" s="31"/>
    </row>
    <row r="456" spans="2:14" ht="14.25" x14ac:dyDescent="0.2">
      <c r="B456" s="31"/>
      <c r="C456" s="31"/>
      <c r="D456" s="31"/>
      <c r="E456" s="31"/>
      <c r="F456" s="31"/>
      <c r="G456" s="31"/>
      <c r="H456" s="31"/>
      <c r="I456" s="31"/>
      <c r="J456" s="31"/>
      <c r="K456" s="31"/>
      <c r="L456" s="31"/>
      <c r="M456" s="31"/>
      <c r="N456" s="31"/>
    </row>
    <row r="457" spans="2:14" ht="14.25" x14ac:dyDescent="0.2">
      <c r="B457" s="31"/>
      <c r="C457" s="31"/>
      <c r="D457" s="31"/>
      <c r="E457" s="31"/>
      <c r="F457" s="31"/>
      <c r="G457" s="31"/>
      <c r="H457" s="31"/>
      <c r="I457" s="31"/>
      <c r="J457" s="31"/>
      <c r="K457" s="31"/>
      <c r="L457" s="31"/>
      <c r="M457" s="31"/>
      <c r="N457" s="31"/>
    </row>
    <row r="458" spans="2:14" ht="14.25" x14ac:dyDescent="0.2">
      <c r="B458" s="31"/>
      <c r="C458" s="31"/>
      <c r="D458" s="31"/>
      <c r="E458" s="31"/>
      <c r="F458" s="31"/>
      <c r="G458" s="31"/>
      <c r="H458" s="31"/>
      <c r="I458" s="31"/>
      <c r="J458" s="31"/>
      <c r="K458" s="31"/>
      <c r="L458" s="31"/>
      <c r="M458" s="31"/>
      <c r="N458" s="31"/>
    </row>
    <row r="459" spans="2:14" ht="14.25" x14ac:dyDescent="0.2">
      <c r="B459" s="31"/>
      <c r="C459" s="31"/>
      <c r="D459" s="31"/>
      <c r="E459" s="31"/>
      <c r="F459" s="31"/>
      <c r="G459" s="31"/>
      <c r="H459" s="31"/>
      <c r="I459" s="31"/>
      <c r="J459" s="31"/>
      <c r="K459" s="31"/>
      <c r="L459" s="31"/>
      <c r="M459" s="31"/>
      <c r="N459" s="31"/>
    </row>
    <row r="460" spans="2:14" ht="14.25" x14ac:dyDescent="0.2">
      <c r="B460" s="31"/>
      <c r="C460" s="31"/>
      <c r="D460" s="31"/>
      <c r="E460" s="31"/>
      <c r="F460" s="31"/>
      <c r="G460" s="31"/>
      <c r="H460" s="31"/>
      <c r="I460" s="31"/>
      <c r="J460" s="31"/>
      <c r="K460" s="31"/>
      <c r="L460" s="31"/>
      <c r="M460" s="31"/>
      <c r="N460" s="31"/>
    </row>
    <row r="461" spans="2:14" ht="14.25" x14ac:dyDescent="0.2">
      <c r="B461" s="31"/>
      <c r="C461" s="31"/>
      <c r="D461" s="31"/>
      <c r="E461" s="31"/>
      <c r="F461" s="31"/>
      <c r="G461" s="31"/>
      <c r="H461" s="31"/>
      <c r="I461" s="31"/>
      <c r="J461" s="31"/>
      <c r="K461" s="31"/>
      <c r="L461" s="31"/>
      <c r="M461" s="31"/>
      <c r="N461" s="31"/>
    </row>
    <row r="462" spans="2:14" ht="14.25" x14ac:dyDescent="0.2">
      <c r="B462" s="31"/>
      <c r="C462" s="31"/>
      <c r="D462" s="31"/>
      <c r="E462" s="31"/>
      <c r="F462" s="31"/>
      <c r="G462" s="31"/>
      <c r="H462" s="31"/>
      <c r="I462" s="31"/>
      <c r="J462" s="31"/>
      <c r="K462" s="31"/>
      <c r="L462" s="31"/>
      <c r="M462" s="31"/>
      <c r="N462" s="31"/>
    </row>
    <row r="463" spans="2:14" ht="14.25" x14ac:dyDescent="0.2">
      <c r="B463" s="31"/>
      <c r="C463" s="31"/>
      <c r="D463" s="31"/>
      <c r="E463" s="31"/>
      <c r="F463" s="31"/>
      <c r="G463" s="31"/>
      <c r="H463" s="31"/>
      <c r="I463" s="31"/>
      <c r="J463" s="31"/>
      <c r="K463" s="31"/>
      <c r="L463" s="31"/>
      <c r="M463" s="31"/>
      <c r="N463" s="31"/>
    </row>
    <row r="464" spans="2:14" ht="14.25" x14ac:dyDescent="0.2">
      <c r="B464" s="31"/>
      <c r="C464" s="31"/>
      <c r="D464" s="31"/>
      <c r="E464" s="31"/>
      <c r="F464" s="31"/>
      <c r="G464" s="31"/>
      <c r="H464" s="31"/>
      <c r="I464" s="31"/>
      <c r="J464" s="31"/>
      <c r="K464" s="31"/>
      <c r="L464" s="31"/>
      <c r="M464" s="31"/>
      <c r="N464" s="31"/>
    </row>
    <row r="465" spans="2:14" ht="14.25" x14ac:dyDescent="0.2">
      <c r="B465" s="31"/>
      <c r="C465" s="31"/>
      <c r="D465" s="31"/>
      <c r="E465" s="31"/>
      <c r="F465" s="31"/>
      <c r="G465" s="31"/>
      <c r="H465" s="31"/>
      <c r="I465" s="31"/>
      <c r="J465" s="31"/>
      <c r="K465" s="31"/>
      <c r="L465" s="31"/>
      <c r="M465" s="31"/>
      <c r="N465" s="31"/>
    </row>
    <row r="466" spans="2:14" ht="14.25" x14ac:dyDescent="0.2">
      <c r="B466" s="31"/>
      <c r="C466" s="31"/>
      <c r="D466" s="31"/>
      <c r="E466" s="31"/>
      <c r="F466" s="31"/>
      <c r="G466" s="31"/>
      <c r="H466" s="31"/>
      <c r="I466" s="31"/>
      <c r="J466" s="31"/>
      <c r="K466" s="31"/>
      <c r="L466" s="31"/>
      <c r="M466" s="31"/>
      <c r="N466" s="31"/>
    </row>
    <row r="467" spans="2:14" ht="14.25" x14ac:dyDescent="0.2">
      <c r="B467" s="31"/>
      <c r="C467" s="31"/>
      <c r="D467" s="31"/>
      <c r="E467" s="31"/>
      <c r="F467" s="31"/>
      <c r="G467" s="31"/>
      <c r="H467" s="31"/>
      <c r="I467" s="31"/>
      <c r="J467" s="31"/>
      <c r="K467" s="31"/>
      <c r="L467" s="31"/>
      <c r="M467" s="31"/>
      <c r="N467" s="31"/>
    </row>
    <row r="468" spans="2:14" ht="14.25" x14ac:dyDescent="0.2">
      <c r="B468" s="31"/>
      <c r="C468" s="31"/>
      <c r="D468" s="31"/>
      <c r="E468" s="31"/>
      <c r="F468" s="31"/>
      <c r="G468" s="31"/>
      <c r="H468" s="31"/>
      <c r="I468" s="31"/>
      <c r="J468" s="31"/>
      <c r="K468" s="31"/>
      <c r="L468" s="31"/>
      <c r="M468" s="31"/>
      <c r="N468" s="31"/>
    </row>
    <row r="469" spans="2:14" ht="14.25" x14ac:dyDescent="0.2">
      <c r="B469" s="31"/>
      <c r="C469" s="31"/>
      <c r="D469" s="31"/>
      <c r="E469" s="31"/>
      <c r="F469" s="31"/>
      <c r="G469" s="31"/>
      <c r="H469" s="31"/>
      <c r="I469" s="31"/>
      <c r="J469" s="31"/>
      <c r="K469" s="31"/>
      <c r="L469" s="31"/>
      <c r="M469" s="31"/>
      <c r="N469" s="31"/>
    </row>
    <row r="470" spans="2:14" ht="14.25" x14ac:dyDescent="0.2">
      <c r="B470" s="31"/>
      <c r="C470" s="31"/>
      <c r="D470" s="31"/>
      <c r="E470" s="31"/>
      <c r="F470" s="31"/>
      <c r="G470" s="31"/>
      <c r="H470" s="31"/>
      <c r="I470" s="31"/>
      <c r="J470" s="31"/>
      <c r="K470" s="31"/>
      <c r="L470" s="31"/>
      <c r="M470" s="31"/>
      <c r="N470" s="31"/>
    </row>
    <row r="471" spans="2:14" ht="14.25" x14ac:dyDescent="0.2">
      <c r="B471" s="31"/>
      <c r="C471" s="31"/>
      <c r="D471" s="31"/>
      <c r="E471" s="31"/>
      <c r="F471" s="31"/>
      <c r="G471" s="31"/>
      <c r="H471" s="31"/>
      <c r="I471" s="31"/>
      <c r="J471" s="31"/>
      <c r="K471" s="31"/>
      <c r="L471" s="31"/>
      <c r="M471" s="31"/>
      <c r="N471" s="31"/>
    </row>
    <row r="472" spans="2:14" ht="14.25" x14ac:dyDescent="0.2">
      <c r="B472" s="31"/>
      <c r="C472" s="31"/>
      <c r="D472" s="31"/>
      <c r="E472" s="31"/>
      <c r="F472" s="31"/>
      <c r="G472" s="31"/>
      <c r="H472" s="31"/>
      <c r="I472" s="31"/>
      <c r="J472" s="31"/>
      <c r="K472" s="31"/>
      <c r="L472" s="31"/>
      <c r="M472" s="31"/>
      <c r="N472" s="31"/>
    </row>
    <row r="473" spans="2:14" ht="14.25" x14ac:dyDescent="0.2">
      <c r="B473" s="31"/>
      <c r="C473" s="31"/>
      <c r="D473" s="31"/>
      <c r="E473" s="31"/>
      <c r="F473" s="31"/>
      <c r="G473" s="31"/>
      <c r="H473" s="31"/>
      <c r="I473" s="31"/>
      <c r="J473" s="31"/>
      <c r="K473" s="31"/>
      <c r="L473" s="31"/>
      <c r="M473" s="31"/>
      <c r="N473" s="31"/>
    </row>
    <row r="474" spans="2:14" ht="14.25" x14ac:dyDescent="0.2">
      <c r="B474" s="31"/>
      <c r="C474" s="31"/>
      <c r="D474" s="31"/>
      <c r="E474" s="31"/>
      <c r="F474" s="31"/>
      <c r="G474" s="31"/>
      <c r="H474" s="31"/>
      <c r="I474" s="31"/>
      <c r="J474" s="31"/>
      <c r="K474" s="31"/>
      <c r="L474" s="31"/>
      <c r="M474" s="31"/>
      <c r="N474" s="31"/>
    </row>
    <row r="475" spans="2:14" ht="14.25" x14ac:dyDescent="0.2">
      <c r="B475" s="31"/>
      <c r="C475" s="31"/>
      <c r="D475" s="31"/>
      <c r="E475" s="31"/>
      <c r="F475" s="31"/>
      <c r="G475" s="31"/>
      <c r="H475" s="31"/>
      <c r="I475" s="31"/>
      <c r="J475" s="31"/>
      <c r="K475" s="31"/>
      <c r="L475" s="31"/>
      <c r="M475" s="31"/>
      <c r="N475" s="31"/>
    </row>
    <row r="476" spans="2:14" ht="14.25" x14ac:dyDescent="0.2">
      <c r="B476" s="31"/>
      <c r="C476" s="31"/>
      <c r="D476" s="31"/>
      <c r="E476" s="31"/>
      <c r="F476" s="31"/>
      <c r="G476" s="31"/>
      <c r="H476" s="31"/>
      <c r="I476" s="31"/>
      <c r="J476" s="31"/>
      <c r="K476" s="31"/>
      <c r="L476" s="31"/>
      <c r="M476" s="31"/>
      <c r="N476" s="31"/>
    </row>
    <row r="477" spans="2:14" ht="14.25" x14ac:dyDescent="0.2">
      <c r="B477" s="31"/>
      <c r="C477" s="31"/>
      <c r="D477" s="31"/>
      <c r="E477" s="31"/>
      <c r="F477" s="31"/>
      <c r="G477" s="31"/>
      <c r="H477" s="31"/>
      <c r="I477" s="31"/>
      <c r="J477" s="31"/>
      <c r="K477" s="31"/>
      <c r="L477" s="31"/>
      <c r="M477" s="31"/>
      <c r="N477" s="31"/>
    </row>
    <row r="478" spans="2:14" ht="14.25" x14ac:dyDescent="0.2">
      <c r="B478" s="31"/>
      <c r="C478" s="31"/>
      <c r="D478" s="31"/>
      <c r="E478" s="31"/>
      <c r="F478" s="31"/>
      <c r="G478" s="31"/>
      <c r="H478" s="31"/>
      <c r="I478" s="31"/>
      <c r="J478" s="31"/>
      <c r="K478" s="31"/>
      <c r="L478" s="31"/>
      <c r="M478" s="31"/>
      <c r="N478" s="31"/>
    </row>
    <row r="479" spans="2:14" ht="14.25" x14ac:dyDescent="0.2">
      <c r="B479" s="31"/>
      <c r="C479" s="31"/>
      <c r="D479" s="31"/>
      <c r="E479" s="31"/>
      <c r="F479" s="31"/>
      <c r="G479" s="31"/>
      <c r="H479" s="31"/>
      <c r="I479" s="31"/>
      <c r="J479" s="31"/>
      <c r="K479" s="31"/>
      <c r="L479" s="31"/>
      <c r="M479" s="31"/>
      <c r="N479" s="31"/>
    </row>
    <row r="480" spans="2:14" ht="14.25" x14ac:dyDescent="0.2">
      <c r="B480" s="31"/>
      <c r="C480" s="31"/>
      <c r="D480" s="31"/>
      <c r="E480" s="31"/>
      <c r="F480" s="31"/>
      <c r="G480" s="31"/>
      <c r="H480" s="31"/>
      <c r="I480" s="31"/>
      <c r="J480" s="31"/>
      <c r="K480" s="31"/>
      <c r="L480" s="31"/>
      <c r="M480" s="31"/>
      <c r="N480" s="31"/>
    </row>
    <row r="481" spans="2:14" ht="14.25" x14ac:dyDescent="0.2">
      <c r="B481" s="31"/>
      <c r="C481" s="31"/>
      <c r="D481" s="31"/>
      <c r="E481" s="31"/>
      <c r="F481" s="31"/>
      <c r="G481" s="31"/>
      <c r="H481" s="31"/>
      <c r="I481" s="31"/>
      <c r="J481" s="31"/>
      <c r="K481" s="31"/>
      <c r="L481" s="31"/>
      <c r="M481" s="31"/>
      <c r="N481" s="31"/>
    </row>
    <row r="482" spans="2:14" ht="14.25" x14ac:dyDescent="0.2">
      <c r="B482" s="31"/>
      <c r="C482" s="31"/>
      <c r="D482" s="31"/>
      <c r="E482" s="31"/>
      <c r="F482" s="31"/>
      <c r="G482" s="31"/>
      <c r="H482" s="31"/>
      <c r="I482" s="31"/>
      <c r="J482" s="31"/>
      <c r="K482" s="31"/>
      <c r="L482" s="31"/>
      <c r="M482" s="31"/>
      <c r="N482" s="31"/>
    </row>
    <row r="483" spans="2:14" ht="14.25" x14ac:dyDescent="0.2">
      <c r="B483" s="31"/>
      <c r="C483" s="31"/>
      <c r="D483" s="31"/>
      <c r="E483" s="31"/>
      <c r="F483" s="31"/>
      <c r="G483" s="31"/>
      <c r="H483" s="31"/>
      <c r="I483" s="31"/>
      <c r="J483" s="31"/>
      <c r="K483" s="31"/>
      <c r="L483" s="31"/>
      <c r="M483" s="31"/>
      <c r="N483" s="31"/>
    </row>
    <row r="484" spans="2:14" ht="14.25" x14ac:dyDescent="0.2">
      <c r="B484" s="31"/>
      <c r="C484" s="31"/>
      <c r="D484" s="31"/>
      <c r="E484" s="31"/>
      <c r="F484" s="31"/>
      <c r="G484" s="31"/>
      <c r="H484" s="31"/>
      <c r="I484" s="31"/>
      <c r="J484" s="31"/>
      <c r="K484" s="31"/>
      <c r="L484" s="31"/>
      <c r="M484" s="31"/>
      <c r="N484" s="31"/>
    </row>
    <row r="485" spans="2:14" ht="14.25" x14ac:dyDescent="0.2">
      <c r="B485" s="31"/>
      <c r="C485" s="31"/>
      <c r="D485" s="31"/>
      <c r="E485" s="31"/>
      <c r="F485" s="31"/>
      <c r="G485" s="31"/>
      <c r="H485" s="31"/>
      <c r="I485" s="31"/>
      <c r="J485" s="31"/>
      <c r="K485" s="31"/>
      <c r="L485" s="31"/>
      <c r="M485" s="31"/>
      <c r="N485" s="31"/>
    </row>
    <row r="486" spans="2:14" ht="14.25" x14ac:dyDescent="0.2">
      <c r="B486" s="31"/>
      <c r="C486" s="31"/>
      <c r="D486" s="31"/>
      <c r="E486" s="31"/>
      <c r="F486" s="31"/>
      <c r="G486" s="31"/>
      <c r="H486" s="31"/>
      <c r="I486" s="31"/>
      <c r="J486" s="31"/>
      <c r="K486" s="31"/>
      <c r="L486" s="31"/>
      <c r="M486" s="31"/>
      <c r="N486" s="31"/>
    </row>
    <row r="487" spans="2:14" ht="14.25" x14ac:dyDescent="0.2">
      <c r="B487" s="31"/>
      <c r="C487" s="31"/>
      <c r="D487" s="31"/>
      <c r="E487" s="31"/>
      <c r="F487" s="31"/>
      <c r="G487" s="31"/>
      <c r="H487" s="31"/>
      <c r="I487" s="31"/>
      <c r="J487" s="31"/>
      <c r="K487" s="31"/>
      <c r="L487" s="31"/>
      <c r="M487" s="31"/>
      <c r="N487" s="31"/>
    </row>
    <row r="488" spans="2:14" ht="14.25" x14ac:dyDescent="0.2">
      <c r="B488" s="31"/>
      <c r="C488" s="31"/>
      <c r="D488" s="31"/>
      <c r="E488" s="31"/>
      <c r="F488" s="31"/>
      <c r="G488" s="31"/>
      <c r="H488" s="31"/>
      <c r="I488" s="31"/>
      <c r="J488" s="31"/>
      <c r="K488" s="31"/>
      <c r="L488" s="31"/>
      <c r="M488" s="31"/>
      <c r="N488" s="31"/>
    </row>
    <row r="489" spans="2:14" ht="14.25" x14ac:dyDescent="0.2">
      <c r="B489" s="31"/>
      <c r="C489" s="31"/>
      <c r="D489" s="31"/>
      <c r="E489" s="31"/>
      <c r="F489" s="31"/>
      <c r="G489" s="31"/>
      <c r="H489" s="31"/>
      <c r="I489" s="31"/>
      <c r="J489" s="31"/>
      <c r="K489" s="31"/>
      <c r="L489" s="31"/>
      <c r="M489" s="31"/>
      <c r="N489" s="31"/>
    </row>
    <row r="490" spans="2:14" ht="14.25" x14ac:dyDescent="0.2">
      <c r="B490" s="31"/>
      <c r="C490" s="31"/>
      <c r="D490" s="31"/>
      <c r="E490" s="31"/>
      <c r="F490" s="31"/>
      <c r="G490" s="31"/>
      <c r="H490" s="31"/>
      <c r="I490" s="31"/>
      <c r="J490" s="31"/>
      <c r="K490" s="31"/>
      <c r="L490" s="31"/>
      <c r="M490" s="31"/>
      <c r="N490" s="31"/>
    </row>
    <row r="491" spans="2:14" ht="14.25" x14ac:dyDescent="0.2">
      <c r="B491" s="31"/>
      <c r="C491" s="31"/>
      <c r="D491" s="31"/>
      <c r="E491" s="31"/>
      <c r="F491" s="31"/>
      <c r="G491" s="31"/>
      <c r="H491" s="31"/>
      <c r="I491" s="31"/>
      <c r="J491" s="31"/>
      <c r="K491" s="31"/>
      <c r="L491" s="31"/>
      <c r="M491" s="31"/>
      <c r="N491" s="31"/>
    </row>
    <row r="492" spans="2:14" ht="14.25" x14ac:dyDescent="0.2">
      <c r="B492" s="31"/>
      <c r="C492" s="31"/>
      <c r="D492" s="31"/>
      <c r="E492" s="31"/>
      <c r="F492" s="31"/>
      <c r="G492" s="31"/>
      <c r="H492" s="31"/>
      <c r="I492" s="31"/>
      <c r="J492" s="31"/>
      <c r="K492" s="31"/>
      <c r="L492" s="31"/>
      <c r="M492" s="31"/>
      <c r="N492" s="31"/>
    </row>
    <row r="493" spans="2:14" ht="14.25" x14ac:dyDescent="0.2">
      <c r="B493" s="31"/>
      <c r="C493" s="31"/>
      <c r="D493" s="31"/>
      <c r="E493" s="31"/>
      <c r="F493" s="31"/>
      <c r="G493" s="31"/>
      <c r="H493" s="31"/>
      <c r="I493" s="31"/>
      <c r="J493" s="31"/>
      <c r="K493" s="31"/>
      <c r="L493" s="31"/>
      <c r="M493" s="31"/>
      <c r="N493" s="31"/>
    </row>
    <row r="494" spans="2:14" ht="14.25" x14ac:dyDescent="0.2">
      <c r="B494" s="31"/>
      <c r="C494" s="31"/>
      <c r="D494" s="31"/>
      <c r="E494" s="31"/>
      <c r="F494" s="31"/>
      <c r="G494" s="31"/>
      <c r="H494" s="31"/>
      <c r="I494" s="31"/>
      <c r="J494" s="31"/>
      <c r="K494" s="31"/>
      <c r="L494" s="31"/>
      <c r="M494" s="31"/>
      <c r="N494" s="31"/>
    </row>
    <row r="495" spans="2:14" ht="14.25" x14ac:dyDescent="0.2">
      <c r="B495" s="31"/>
      <c r="C495" s="31"/>
      <c r="D495" s="31"/>
      <c r="E495" s="31"/>
      <c r="F495" s="31"/>
      <c r="G495" s="31"/>
      <c r="H495" s="31"/>
      <c r="I495" s="31"/>
      <c r="J495" s="31"/>
      <c r="K495" s="31"/>
      <c r="L495" s="31"/>
      <c r="M495" s="31"/>
      <c r="N495" s="31"/>
    </row>
    <row r="496" spans="2:14" ht="14.25" x14ac:dyDescent="0.2">
      <c r="B496" s="31"/>
      <c r="C496" s="31"/>
      <c r="D496" s="31"/>
      <c r="E496" s="31"/>
      <c r="F496" s="31"/>
      <c r="G496" s="31"/>
      <c r="H496" s="31"/>
      <c r="I496" s="31"/>
      <c r="J496" s="31"/>
      <c r="K496" s="31"/>
      <c r="L496" s="31"/>
      <c r="M496" s="31"/>
      <c r="N496" s="31"/>
    </row>
    <row r="497" spans="2:14" ht="14.25" x14ac:dyDescent="0.2">
      <c r="B497" s="31"/>
      <c r="C497" s="31"/>
      <c r="D497" s="31"/>
      <c r="E497" s="31"/>
      <c r="F497" s="31"/>
      <c r="G497" s="31"/>
      <c r="H497" s="31"/>
      <c r="I497" s="31"/>
      <c r="J497" s="31"/>
      <c r="K497" s="31"/>
      <c r="L497" s="31"/>
      <c r="M497" s="31"/>
      <c r="N497" s="31"/>
    </row>
    <row r="498" spans="2:14" ht="14.25" x14ac:dyDescent="0.2">
      <c r="B498" s="31"/>
      <c r="C498" s="31"/>
      <c r="D498" s="31"/>
      <c r="E498" s="31"/>
      <c r="F498" s="31"/>
      <c r="G498" s="31"/>
      <c r="H498" s="31"/>
      <c r="I498" s="31"/>
      <c r="J498" s="31"/>
      <c r="K498" s="31"/>
      <c r="L498" s="31"/>
      <c r="M498" s="31"/>
      <c r="N498" s="31"/>
    </row>
    <row r="499" spans="2:14" ht="14.25" x14ac:dyDescent="0.2">
      <c r="B499" s="31"/>
      <c r="C499" s="31"/>
      <c r="D499" s="31"/>
      <c r="E499" s="31"/>
      <c r="F499" s="31"/>
      <c r="G499" s="31"/>
      <c r="H499" s="31"/>
      <c r="I499" s="31"/>
      <c r="J499" s="31"/>
      <c r="K499" s="31"/>
      <c r="L499" s="31"/>
      <c r="M499" s="31"/>
      <c r="N499" s="31"/>
    </row>
    <row r="500" spans="2:14" ht="14.25" x14ac:dyDescent="0.2">
      <c r="B500" s="31"/>
      <c r="C500" s="31"/>
      <c r="D500" s="31"/>
      <c r="E500" s="31"/>
      <c r="F500" s="31"/>
      <c r="G500" s="31"/>
      <c r="H500" s="31"/>
      <c r="I500" s="31"/>
      <c r="J500" s="31"/>
      <c r="K500" s="31"/>
      <c r="L500" s="31"/>
      <c r="M500" s="31"/>
      <c r="N500" s="31"/>
    </row>
    <row r="501" spans="2:14" ht="14.25" x14ac:dyDescent="0.2">
      <c r="B501" s="31"/>
      <c r="C501" s="31"/>
      <c r="D501" s="31"/>
      <c r="E501" s="31"/>
      <c r="F501" s="31"/>
      <c r="G501" s="31"/>
      <c r="H501" s="31"/>
      <c r="I501" s="31"/>
      <c r="J501" s="31"/>
      <c r="K501" s="31"/>
      <c r="L501" s="31"/>
      <c r="M501" s="31"/>
      <c r="N501" s="31"/>
    </row>
    <row r="502" spans="2:14" ht="14.25" x14ac:dyDescent="0.2">
      <c r="B502" s="31"/>
      <c r="C502" s="31"/>
      <c r="D502" s="31"/>
      <c r="E502" s="31"/>
      <c r="F502" s="31"/>
      <c r="G502" s="31"/>
      <c r="H502" s="31"/>
      <c r="I502" s="31"/>
      <c r="J502" s="31"/>
      <c r="K502" s="31"/>
      <c r="L502" s="31"/>
      <c r="M502" s="31"/>
      <c r="N502" s="31"/>
    </row>
    <row r="503" spans="2:14" ht="14.25" x14ac:dyDescent="0.2">
      <c r="B503" s="31"/>
      <c r="C503" s="31"/>
      <c r="D503" s="31"/>
      <c r="E503" s="31"/>
      <c r="F503" s="31"/>
      <c r="G503" s="31"/>
      <c r="H503" s="31"/>
      <c r="I503" s="31"/>
      <c r="J503" s="31"/>
      <c r="K503" s="31"/>
      <c r="L503" s="31"/>
      <c r="M503" s="31"/>
      <c r="N503" s="31"/>
    </row>
    <row r="504" spans="2:14" ht="14.25" x14ac:dyDescent="0.2">
      <c r="B504" s="31"/>
      <c r="C504" s="31"/>
      <c r="D504" s="31"/>
      <c r="E504" s="31"/>
      <c r="F504" s="31"/>
      <c r="G504" s="31"/>
      <c r="H504" s="31"/>
      <c r="I504" s="31"/>
      <c r="J504" s="31"/>
      <c r="K504" s="31"/>
      <c r="L504" s="31"/>
      <c r="M504" s="31"/>
      <c r="N504" s="31"/>
    </row>
    <row r="505" spans="2:14" ht="14.25" x14ac:dyDescent="0.2">
      <c r="B505" s="31"/>
      <c r="C505" s="31"/>
      <c r="D505" s="31"/>
      <c r="E505" s="31"/>
      <c r="F505" s="31"/>
      <c r="G505" s="31"/>
      <c r="H505" s="31"/>
      <c r="I505" s="31"/>
      <c r="J505" s="31"/>
      <c r="K505" s="31"/>
      <c r="L505" s="31"/>
      <c r="M505" s="31"/>
      <c r="N505" s="31"/>
    </row>
    <row r="506" spans="2:14" ht="14.25" x14ac:dyDescent="0.2">
      <c r="B506" s="31"/>
      <c r="C506" s="31"/>
      <c r="D506" s="31"/>
      <c r="E506" s="31"/>
      <c r="F506" s="31"/>
      <c r="G506" s="31"/>
      <c r="H506" s="31"/>
      <c r="I506" s="31"/>
      <c r="J506" s="31"/>
      <c r="K506" s="31"/>
      <c r="L506" s="31"/>
      <c r="M506" s="31"/>
      <c r="N506" s="31"/>
    </row>
    <row r="507" spans="2:14" ht="14.25" x14ac:dyDescent="0.2">
      <c r="B507" s="31"/>
      <c r="C507" s="31"/>
      <c r="D507" s="31"/>
      <c r="E507" s="31"/>
      <c r="F507" s="31"/>
      <c r="G507" s="31"/>
      <c r="H507" s="31"/>
      <c r="I507" s="31"/>
      <c r="J507" s="31"/>
      <c r="K507" s="31"/>
      <c r="L507" s="31"/>
      <c r="M507" s="31"/>
      <c r="N507" s="31"/>
    </row>
    <row r="508" spans="2:14" ht="14.25" x14ac:dyDescent="0.2">
      <c r="B508" s="31"/>
      <c r="C508" s="31"/>
      <c r="D508" s="31"/>
      <c r="E508" s="31"/>
      <c r="F508" s="31"/>
      <c r="G508" s="31"/>
      <c r="H508" s="31"/>
      <c r="I508" s="31"/>
      <c r="J508" s="31"/>
      <c r="K508" s="31"/>
      <c r="L508" s="31"/>
      <c r="M508" s="31"/>
      <c r="N508" s="31"/>
    </row>
    <row r="509" spans="2:14" ht="14.25" x14ac:dyDescent="0.2">
      <c r="B509" s="31"/>
      <c r="C509" s="31"/>
      <c r="D509" s="31"/>
      <c r="E509" s="31"/>
      <c r="F509" s="31"/>
      <c r="G509" s="31"/>
      <c r="H509" s="31"/>
      <c r="I509" s="31"/>
      <c r="J509" s="31"/>
      <c r="K509" s="31"/>
      <c r="L509" s="31"/>
      <c r="M509" s="31"/>
      <c r="N509" s="31"/>
    </row>
    <row r="510" spans="2:14" ht="14.25" x14ac:dyDescent="0.2">
      <c r="B510" s="31"/>
      <c r="C510" s="31"/>
      <c r="D510" s="31"/>
      <c r="E510" s="31"/>
      <c r="F510" s="31"/>
      <c r="G510" s="31"/>
      <c r="H510" s="31"/>
      <c r="I510" s="31"/>
      <c r="J510" s="31"/>
      <c r="K510" s="31"/>
      <c r="L510" s="31"/>
      <c r="M510" s="31"/>
      <c r="N510" s="31"/>
    </row>
    <row r="511" spans="2:14" ht="14.25" x14ac:dyDescent="0.2">
      <c r="B511" s="31"/>
      <c r="C511" s="31"/>
      <c r="D511" s="31"/>
      <c r="E511" s="31"/>
      <c r="F511" s="31"/>
      <c r="G511" s="31"/>
      <c r="H511" s="31"/>
      <c r="I511" s="31"/>
      <c r="J511" s="31"/>
      <c r="K511" s="31"/>
      <c r="L511" s="31"/>
      <c r="M511" s="31"/>
      <c r="N511" s="31"/>
    </row>
    <row r="512" spans="2:14" ht="14.25" x14ac:dyDescent="0.2">
      <c r="B512" s="31"/>
      <c r="C512" s="31"/>
      <c r="D512" s="31"/>
      <c r="E512" s="31"/>
      <c r="F512" s="31"/>
      <c r="G512" s="31"/>
      <c r="H512" s="31"/>
      <c r="I512" s="31"/>
      <c r="J512" s="31"/>
      <c r="K512" s="31"/>
      <c r="L512" s="31"/>
      <c r="M512" s="31"/>
      <c r="N512" s="31"/>
    </row>
    <row r="513" spans="2:14" ht="14.25" x14ac:dyDescent="0.2">
      <c r="B513" s="31"/>
      <c r="C513" s="31"/>
      <c r="D513" s="31"/>
      <c r="E513" s="31"/>
      <c r="F513" s="31"/>
      <c r="G513" s="31"/>
      <c r="H513" s="31"/>
      <c r="I513" s="31"/>
      <c r="J513" s="31"/>
      <c r="K513" s="31"/>
      <c r="L513" s="31"/>
      <c r="M513" s="31"/>
      <c r="N513" s="31"/>
    </row>
    <row r="514" spans="2:14" ht="14.25" x14ac:dyDescent="0.2">
      <c r="B514" s="31"/>
      <c r="C514" s="31"/>
      <c r="D514" s="31"/>
      <c r="E514" s="31"/>
      <c r="F514" s="31"/>
      <c r="G514" s="31"/>
      <c r="H514" s="31"/>
      <c r="I514" s="31"/>
      <c r="J514" s="31"/>
      <c r="K514" s="31"/>
      <c r="L514" s="31"/>
      <c r="M514" s="31"/>
      <c r="N514" s="31"/>
    </row>
    <row r="515" spans="2:14" ht="14.25" x14ac:dyDescent="0.2">
      <c r="B515" s="31"/>
      <c r="C515" s="31"/>
      <c r="D515" s="31"/>
      <c r="E515" s="31"/>
      <c r="F515" s="31"/>
      <c r="G515" s="31"/>
      <c r="H515" s="31"/>
      <c r="I515" s="31"/>
      <c r="J515" s="31"/>
      <c r="K515" s="31"/>
      <c r="L515" s="31"/>
      <c r="M515" s="31"/>
      <c r="N515" s="31"/>
    </row>
    <row r="516" spans="2:14" ht="14.25" x14ac:dyDescent="0.2">
      <c r="B516" s="31"/>
      <c r="C516" s="31"/>
      <c r="D516" s="31"/>
      <c r="E516" s="31"/>
      <c r="F516" s="31"/>
      <c r="G516" s="31"/>
      <c r="H516" s="31"/>
      <c r="I516" s="31"/>
      <c r="J516" s="31"/>
      <c r="K516" s="31"/>
      <c r="L516" s="31"/>
      <c r="M516" s="31"/>
      <c r="N516" s="31"/>
    </row>
    <row r="517" spans="2:14" ht="14.25" x14ac:dyDescent="0.2">
      <c r="B517" s="31"/>
      <c r="C517" s="31"/>
      <c r="D517" s="31"/>
      <c r="E517" s="31"/>
      <c r="F517" s="31"/>
      <c r="G517" s="31"/>
      <c r="H517" s="31"/>
      <c r="I517" s="31"/>
      <c r="J517" s="31"/>
      <c r="K517" s="31"/>
      <c r="L517" s="31"/>
      <c r="M517" s="31"/>
      <c r="N517" s="31"/>
    </row>
    <row r="518" spans="2:14" ht="14.25" x14ac:dyDescent="0.2">
      <c r="B518" s="31"/>
      <c r="C518" s="31"/>
      <c r="D518" s="31"/>
      <c r="E518" s="31"/>
      <c r="F518" s="31"/>
      <c r="G518" s="31"/>
      <c r="H518" s="31"/>
      <c r="I518" s="31"/>
      <c r="J518" s="31"/>
      <c r="K518" s="31"/>
      <c r="L518" s="31"/>
      <c r="M518" s="31"/>
      <c r="N518" s="31"/>
    </row>
    <row r="519" spans="2:14" ht="14.25" x14ac:dyDescent="0.2">
      <c r="B519" s="31"/>
      <c r="C519" s="31"/>
      <c r="D519" s="31"/>
      <c r="E519" s="31"/>
      <c r="F519" s="31"/>
      <c r="G519" s="31"/>
      <c r="H519" s="31"/>
      <c r="I519" s="31"/>
      <c r="J519" s="31"/>
      <c r="K519" s="31"/>
      <c r="L519" s="31"/>
      <c r="M519" s="31"/>
      <c r="N519" s="31"/>
    </row>
    <row r="520" spans="2:14" ht="14.25" x14ac:dyDescent="0.2">
      <c r="B520" s="31"/>
      <c r="C520" s="31"/>
      <c r="D520" s="31"/>
      <c r="E520" s="31"/>
      <c r="F520" s="31"/>
      <c r="G520" s="31"/>
      <c r="H520" s="31"/>
      <c r="I520" s="31"/>
      <c r="J520" s="31"/>
      <c r="K520" s="31"/>
      <c r="L520" s="31"/>
      <c r="M520" s="31"/>
      <c r="N520" s="31"/>
    </row>
    <row r="521" spans="2:14" ht="14.25" x14ac:dyDescent="0.2">
      <c r="B521" s="31"/>
      <c r="C521" s="31"/>
      <c r="D521" s="31"/>
      <c r="E521" s="31"/>
      <c r="F521" s="31"/>
      <c r="G521" s="31"/>
      <c r="H521" s="31"/>
      <c r="I521" s="31"/>
      <c r="J521" s="31"/>
      <c r="K521" s="31"/>
      <c r="L521" s="31"/>
      <c r="M521" s="31"/>
      <c r="N521" s="31"/>
    </row>
    <row r="522" spans="2:14" ht="14.25" x14ac:dyDescent="0.2">
      <c r="B522" s="31"/>
      <c r="C522" s="31"/>
      <c r="D522" s="31"/>
      <c r="E522" s="31"/>
      <c r="F522" s="31"/>
      <c r="G522" s="31"/>
      <c r="H522" s="31"/>
      <c r="I522" s="31"/>
      <c r="J522" s="31"/>
      <c r="K522" s="31"/>
      <c r="L522" s="31"/>
      <c r="M522" s="31"/>
      <c r="N522" s="31"/>
    </row>
    <row r="523" spans="2:14" ht="14.25" x14ac:dyDescent="0.2">
      <c r="B523" s="31"/>
      <c r="C523" s="31"/>
      <c r="D523" s="31"/>
      <c r="E523" s="31"/>
      <c r="F523" s="31"/>
      <c r="G523" s="31"/>
      <c r="H523" s="31"/>
      <c r="I523" s="31"/>
      <c r="J523" s="31"/>
      <c r="K523" s="31"/>
      <c r="L523" s="31"/>
      <c r="M523" s="31"/>
      <c r="N523" s="31"/>
    </row>
    <row r="524" spans="2:14" ht="14.25" x14ac:dyDescent="0.2">
      <c r="B524" s="31"/>
      <c r="C524" s="31"/>
      <c r="D524" s="31"/>
      <c r="E524" s="31"/>
      <c r="F524" s="31"/>
      <c r="G524" s="31"/>
      <c r="H524" s="31"/>
      <c r="I524" s="31"/>
      <c r="J524" s="31"/>
      <c r="K524" s="31"/>
      <c r="L524" s="31"/>
      <c r="M524" s="31"/>
      <c r="N524" s="31"/>
    </row>
    <row r="525" spans="2:14" ht="14.25" x14ac:dyDescent="0.2">
      <c r="B525" s="31"/>
      <c r="C525" s="31"/>
      <c r="D525" s="31"/>
      <c r="E525" s="31"/>
      <c r="F525" s="31"/>
      <c r="G525" s="31"/>
      <c r="H525" s="31"/>
      <c r="I525" s="31"/>
      <c r="J525" s="31"/>
      <c r="K525" s="31"/>
      <c r="L525" s="31"/>
      <c r="M525" s="31"/>
      <c r="N525" s="31"/>
    </row>
    <row r="526" spans="2:14" ht="14.25" x14ac:dyDescent="0.2">
      <c r="B526" s="31"/>
      <c r="C526" s="31"/>
      <c r="D526" s="31"/>
      <c r="E526" s="31"/>
      <c r="F526" s="31"/>
      <c r="G526" s="31"/>
      <c r="H526" s="31"/>
      <c r="I526" s="31"/>
      <c r="J526" s="31"/>
      <c r="K526" s="31"/>
      <c r="L526" s="31"/>
      <c r="M526" s="31"/>
      <c r="N526" s="31"/>
    </row>
    <row r="527" spans="2:14" ht="14.25" x14ac:dyDescent="0.2">
      <c r="B527" s="31"/>
      <c r="C527" s="31"/>
      <c r="D527" s="31"/>
      <c r="E527" s="31"/>
      <c r="F527" s="31"/>
      <c r="G527" s="31"/>
      <c r="H527" s="31"/>
      <c r="I527" s="31"/>
      <c r="J527" s="31"/>
      <c r="K527" s="31"/>
      <c r="L527" s="31"/>
      <c r="M527" s="31"/>
      <c r="N527" s="31"/>
    </row>
    <row r="528" spans="2:14" ht="14.25" x14ac:dyDescent="0.2">
      <c r="B528" s="31"/>
      <c r="C528" s="31"/>
      <c r="D528" s="31"/>
      <c r="E528" s="31"/>
      <c r="F528" s="31"/>
      <c r="G528" s="31"/>
      <c r="H528" s="31"/>
      <c r="I528" s="31"/>
      <c r="J528" s="31"/>
      <c r="K528" s="31"/>
      <c r="L528" s="31"/>
      <c r="M528" s="31"/>
      <c r="N528" s="31"/>
    </row>
    <row r="529" spans="2:14" ht="14.25" x14ac:dyDescent="0.2">
      <c r="B529" s="31"/>
      <c r="C529" s="31"/>
      <c r="D529" s="31"/>
      <c r="E529" s="31"/>
      <c r="F529" s="31"/>
      <c r="G529" s="31"/>
      <c r="H529" s="31"/>
      <c r="I529" s="31"/>
      <c r="J529" s="31"/>
      <c r="K529" s="31"/>
      <c r="L529" s="31"/>
      <c r="M529" s="31"/>
      <c r="N529" s="31"/>
    </row>
    <row r="530" spans="2:14" ht="14.25" x14ac:dyDescent="0.2">
      <c r="B530" s="31"/>
      <c r="C530" s="31"/>
      <c r="D530" s="31"/>
      <c r="E530" s="31"/>
      <c r="F530" s="31"/>
      <c r="G530" s="31"/>
      <c r="H530" s="31"/>
      <c r="I530" s="31"/>
      <c r="J530" s="31"/>
      <c r="K530" s="31"/>
      <c r="L530" s="31"/>
      <c r="M530" s="31"/>
      <c r="N530" s="31"/>
    </row>
    <row r="531" spans="2:14" ht="14.25" x14ac:dyDescent="0.2">
      <c r="B531" s="31"/>
      <c r="C531" s="31"/>
      <c r="D531" s="31"/>
      <c r="E531" s="31"/>
      <c r="F531" s="31"/>
      <c r="G531" s="31"/>
      <c r="H531" s="31"/>
      <c r="I531" s="31"/>
      <c r="J531" s="31"/>
      <c r="K531" s="31"/>
      <c r="L531" s="31"/>
      <c r="M531" s="31"/>
      <c r="N531" s="31"/>
    </row>
    <row r="532" spans="2:14" ht="14.25" x14ac:dyDescent="0.2">
      <c r="B532" s="31"/>
      <c r="C532" s="31"/>
      <c r="D532" s="31"/>
      <c r="E532" s="31"/>
      <c r="F532" s="31"/>
      <c r="G532" s="31"/>
      <c r="H532" s="31"/>
      <c r="I532" s="31"/>
      <c r="J532" s="31"/>
      <c r="K532" s="31"/>
      <c r="L532" s="31"/>
      <c r="M532" s="31"/>
      <c r="N532" s="31"/>
    </row>
    <row r="533" spans="2:14" ht="14.25" x14ac:dyDescent="0.2">
      <c r="B533" s="31"/>
      <c r="C533" s="31"/>
      <c r="D533" s="31"/>
      <c r="E533" s="31"/>
      <c r="F533" s="31"/>
      <c r="G533" s="31"/>
      <c r="H533" s="31"/>
      <c r="I533" s="31"/>
      <c r="J533" s="31"/>
      <c r="K533" s="31"/>
      <c r="L533" s="31"/>
      <c r="M533" s="31"/>
      <c r="N533" s="31"/>
    </row>
    <row r="534" spans="2:14" ht="14.25" x14ac:dyDescent="0.2">
      <c r="B534" s="31"/>
      <c r="C534" s="31"/>
      <c r="D534" s="31"/>
      <c r="E534" s="31"/>
      <c r="F534" s="31"/>
      <c r="G534" s="31"/>
      <c r="H534" s="31"/>
      <c r="I534" s="31"/>
      <c r="J534" s="31"/>
      <c r="K534" s="31"/>
      <c r="L534" s="31"/>
      <c r="M534" s="31"/>
      <c r="N534" s="31"/>
    </row>
    <row r="535" spans="2:14" ht="14.25" x14ac:dyDescent="0.2">
      <c r="B535" s="31"/>
      <c r="C535" s="31"/>
      <c r="D535" s="31"/>
      <c r="E535" s="31"/>
      <c r="F535" s="31"/>
      <c r="G535" s="31"/>
      <c r="H535" s="31"/>
      <c r="I535" s="31"/>
      <c r="J535" s="31"/>
      <c r="K535" s="31"/>
      <c r="L535" s="31"/>
      <c r="M535" s="31"/>
      <c r="N535" s="31"/>
    </row>
    <row r="536" spans="2:14" ht="14.25" x14ac:dyDescent="0.2">
      <c r="B536" s="31"/>
      <c r="C536" s="31"/>
      <c r="D536" s="31"/>
      <c r="E536" s="31"/>
      <c r="F536" s="31"/>
      <c r="G536" s="31"/>
      <c r="H536" s="31"/>
      <c r="I536" s="31"/>
      <c r="J536" s="31"/>
      <c r="K536" s="31"/>
      <c r="L536" s="31"/>
      <c r="M536" s="31"/>
      <c r="N536" s="31"/>
    </row>
    <row r="537" spans="2:14" ht="14.25" x14ac:dyDescent="0.2">
      <c r="B537" s="31"/>
      <c r="C537" s="31"/>
      <c r="D537" s="31"/>
      <c r="E537" s="31"/>
      <c r="F537" s="31"/>
      <c r="G537" s="31"/>
      <c r="H537" s="31"/>
      <c r="I537" s="31"/>
      <c r="J537" s="31"/>
      <c r="K537" s="31"/>
      <c r="L537" s="31"/>
      <c r="M537" s="31"/>
      <c r="N537" s="31"/>
    </row>
    <row r="538" spans="2:14" ht="14.25" x14ac:dyDescent="0.2">
      <c r="B538" s="31"/>
      <c r="C538" s="31"/>
      <c r="D538" s="31"/>
      <c r="E538" s="31"/>
      <c r="F538" s="31"/>
      <c r="G538" s="31"/>
      <c r="H538" s="31"/>
      <c r="I538" s="31"/>
      <c r="J538" s="31"/>
      <c r="K538" s="31"/>
      <c r="L538" s="31"/>
      <c r="M538" s="31"/>
      <c r="N538" s="31"/>
    </row>
    <row r="539" spans="2:14" ht="14.25" x14ac:dyDescent="0.2">
      <c r="B539" s="31"/>
      <c r="C539" s="31"/>
      <c r="D539" s="31"/>
      <c r="E539" s="31"/>
      <c r="F539" s="31"/>
      <c r="G539" s="31"/>
      <c r="H539" s="31"/>
      <c r="I539" s="31"/>
      <c r="J539" s="31"/>
      <c r="K539" s="31"/>
      <c r="L539" s="31"/>
      <c r="M539" s="31"/>
      <c r="N539" s="31"/>
    </row>
    <row r="540" spans="2:14" ht="14.25" x14ac:dyDescent="0.2">
      <c r="B540" s="31"/>
      <c r="C540" s="31"/>
      <c r="D540" s="31"/>
      <c r="E540" s="31"/>
      <c r="F540" s="31"/>
      <c r="G540" s="31"/>
      <c r="H540" s="31"/>
      <c r="I540" s="31"/>
      <c r="J540" s="31"/>
      <c r="K540" s="31"/>
      <c r="L540" s="31"/>
      <c r="M540" s="31"/>
      <c r="N540" s="31"/>
    </row>
    <row r="541" spans="2:14" ht="14.25" x14ac:dyDescent="0.2">
      <c r="B541" s="31"/>
      <c r="C541" s="31"/>
      <c r="D541" s="31"/>
      <c r="E541" s="31"/>
      <c r="F541" s="31"/>
      <c r="G541" s="31"/>
      <c r="H541" s="31"/>
      <c r="I541" s="31"/>
      <c r="J541" s="31"/>
      <c r="K541" s="31"/>
      <c r="L541" s="31"/>
      <c r="M541" s="31"/>
      <c r="N541" s="31"/>
    </row>
    <row r="542" spans="2:14" ht="14.25" x14ac:dyDescent="0.2">
      <c r="B542" s="31"/>
      <c r="C542" s="31"/>
      <c r="D542" s="31"/>
      <c r="E542" s="31"/>
      <c r="F542" s="31"/>
      <c r="G542" s="31"/>
      <c r="H542" s="31"/>
      <c r="I542" s="31"/>
      <c r="J542" s="31"/>
      <c r="K542" s="31"/>
      <c r="L542" s="31"/>
      <c r="M542" s="31"/>
      <c r="N542" s="31"/>
    </row>
    <row r="543" spans="2:14" ht="14.25" x14ac:dyDescent="0.2">
      <c r="B543" s="31"/>
      <c r="C543" s="31"/>
      <c r="D543" s="31"/>
      <c r="E543" s="31"/>
      <c r="F543" s="31"/>
      <c r="G543" s="31"/>
      <c r="H543" s="31"/>
      <c r="I543" s="31"/>
      <c r="J543" s="31"/>
      <c r="K543" s="31"/>
      <c r="L543" s="31"/>
      <c r="M543" s="31"/>
      <c r="N543" s="31"/>
    </row>
    <row r="544" spans="2:14" ht="14.25" x14ac:dyDescent="0.2">
      <c r="B544" s="31"/>
      <c r="C544" s="31"/>
      <c r="D544" s="31"/>
      <c r="E544" s="31"/>
      <c r="F544" s="31"/>
      <c r="G544" s="31"/>
      <c r="H544" s="31"/>
      <c r="I544" s="31"/>
      <c r="J544" s="31"/>
      <c r="K544" s="31"/>
      <c r="L544" s="31"/>
      <c r="M544" s="31"/>
      <c r="N544" s="31"/>
    </row>
    <row r="545" spans="2:14" ht="14.25" x14ac:dyDescent="0.2">
      <c r="B545" s="31"/>
      <c r="C545" s="31"/>
      <c r="D545" s="31"/>
      <c r="E545" s="31"/>
      <c r="F545" s="31"/>
      <c r="G545" s="31"/>
      <c r="H545" s="31"/>
      <c r="I545" s="31"/>
      <c r="J545" s="31"/>
      <c r="K545" s="31"/>
      <c r="L545" s="31"/>
      <c r="M545" s="31"/>
      <c r="N545" s="31"/>
    </row>
    <row r="546" spans="2:14" ht="14.25" x14ac:dyDescent="0.2">
      <c r="B546" s="31"/>
      <c r="C546" s="31"/>
      <c r="D546" s="31"/>
      <c r="E546" s="31"/>
      <c r="F546" s="31"/>
      <c r="G546" s="31"/>
      <c r="H546" s="31"/>
      <c r="I546" s="31"/>
      <c r="J546" s="31"/>
      <c r="K546" s="31"/>
      <c r="L546" s="31"/>
      <c r="M546" s="31"/>
      <c r="N546" s="31"/>
    </row>
    <row r="547" spans="2:14" ht="14.25" x14ac:dyDescent="0.2">
      <c r="B547" s="31"/>
      <c r="C547" s="31"/>
      <c r="D547" s="31"/>
      <c r="E547" s="31"/>
      <c r="F547" s="31"/>
      <c r="G547" s="31"/>
      <c r="H547" s="31"/>
      <c r="I547" s="31"/>
      <c r="J547" s="31"/>
      <c r="K547" s="31"/>
      <c r="L547" s="31"/>
      <c r="M547" s="31"/>
      <c r="N547" s="31"/>
    </row>
    <row r="548" spans="2:14" ht="14.25" x14ac:dyDescent="0.2">
      <c r="B548" s="31"/>
      <c r="C548" s="31"/>
      <c r="D548" s="31"/>
      <c r="E548" s="31"/>
      <c r="F548" s="31"/>
      <c r="G548" s="31"/>
      <c r="H548" s="31"/>
      <c r="I548" s="31"/>
      <c r="J548" s="31"/>
      <c r="K548" s="31"/>
      <c r="L548" s="31"/>
      <c r="M548" s="31"/>
      <c r="N548" s="31"/>
    </row>
    <row r="549" spans="2:14" ht="14.25" x14ac:dyDescent="0.2">
      <c r="B549" s="31"/>
      <c r="C549" s="31"/>
      <c r="D549" s="31"/>
      <c r="E549" s="31"/>
      <c r="F549" s="31"/>
      <c r="G549" s="31"/>
      <c r="H549" s="31"/>
      <c r="I549" s="31"/>
      <c r="J549" s="31"/>
      <c r="K549" s="31"/>
      <c r="L549" s="31"/>
      <c r="M549" s="31"/>
      <c r="N549" s="31"/>
    </row>
    <row r="550" spans="2:14" ht="14.25" x14ac:dyDescent="0.2">
      <c r="B550" s="31"/>
      <c r="C550" s="31"/>
      <c r="D550" s="31"/>
      <c r="E550" s="31"/>
      <c r="F550" s="31"/>
      <c r="G550" s="31"/>
      <c r="H550" s="31"/>
      <c r="I550" s="31"/>
      <c r="J550" s="31"/>
      <c r="K550" s="31"/>
      <c r="L550" s="31"/>
      <c r="M550" s="31"/>
      <c r="N550" s="31"/>
    </row>
    <row r="551" spans="2:14" ht="14.25" x14ac:dyDescent="0.2">
      <c r="B551" s="31"/>
      <c r="C551" s="31"/>
      <c r="D551" s="31"/>
      <c r="E551" s="31"/>
      <c r="F551" s="31"/>
      <c r="G551" s="31"/>
      <c r="H551" s="31"/>
      <c r="I551" s="31"/>
      <c r="J551" s="31"/>
      <c r="K551" s="31"/>
      <c r="L551" s="31"/>
      <c r="M551" s="31"/>
      <c r="N551" s="31"/>
    </row>
    <row r="552" spans="2:14" ht="14.25" x14ac:dyDescent="0.2">
      <c r="B552" s="31"/>
      <c r="C552" s="31"/>
      <c r="D552" s="31"/>
      <c r="E552" s="31"/>
      <c r="F552" s="31"/>
      <c r="G552" s="31"/>
      <c r="H552" s="31"/>
      <c r="I552" s="31"/>
      <c r="J552" s="31"/>
      <c r="K552" s="31"/>
      <c r="L552" s="31"/>
      <c r="M552" s="31"/>
      <c r="N552" s="31"/>
    </row>
    <row r="553" spans="2:14" ht="14.25" x14ac:dyDescent="0.2">
      <c r="B553" s="31"/>
      <c r="C553" s="31"/>
      <c r="D553" s="31"/>
      <c r="E553" s="31"/>
      <c r="F553" s="31"/>
      <c r="G553" s="31"/>
      <c r="H553" s="31"/>
      <c r="I553" s="31"/>
      <c r="J553" s="31"/>
      <c r="K553" s="31"/>
      <c r="L553" s="31"/>
      <c r="M553" s="31"/>
      <c r="N553" s="31"/>
    </row>
    <row r="554" spans="2:14" ht="14.25" x14ac:dyDescent="0.2">
      <c r="B554" s="31"/>
      <c r="C554" s="31"/>
      <c r="D554" s="31"/>
      <c r="E554" s="31"/>
      <c r="F554" s="31"/>
      <c r="G554" s="31"/>
      <c r="H554" s="31"/>
      <c r="I554" s="31"/>
      <c r="J554" s="31"/>
      <c r="K554" s="31"/>
      <c r="L554" s="31"/>
      <c r="M554" s="31"/>
      <c r="N554" s="31"/>
    </row>
    <row r="555" spans="2:14" ht="14.25" x14ac:dyDescent="0.2">
      <c r="B555" s="31"/>
      <c r="C555" s="31"/>
      <c r="D555" s="31"/>
      <c r="E555" s="31"/>
      <c r="F555" s="31"/>
      <c r="G555" s="31"/>
      <c r="H555" s="31"/>
      <c r="I555" s="31"/>
      <c r="J555" s="31"/>
      <c r="K555" s="31"/>
      <c r="L555" s="31"/>
      <c r="M555" s="31"/>
      <c r="N555" s="31"/>
    </row>
    <row r="556" spans="2:14" ht="14.25" x14ac:dyDescent="0.2">
      <c r="B556" s="31"/>
      <c r="C556" s="31"/>
      <c r="D556" s="31"/>
      <c r="E556" s="31"/>
      <c r="F556" s="31"/>
      <c r="G556" s="31"/>
      <c r="H556" s="31"/>
      <c r="I556" s="31"/>
      <c r="J556" s="31"/>
      <c r="K556" s="31"/>
      <c r="L556" s="31"/>
      <c r="M556" s="31"/>
      <c r="N556" s="31"/>
    </row>
    <row r="557" spans="2:14" ht="14.25" x14ac:dyDescent="0.2">
      <c r="B557" s="31"/>
      <c r="C557" s="31"/>
      <c r="D557" s="31"/>
      <c r="E557" s="31"/>
      <c r="F557" s="31"/>
      <c r="G557" s="31"/>
      <c r="H557" s="31"/>
      <c r="I557" s="31"/>
      <c r="J557" s="31"/>
      <c r="K557" s="31"/>
      <c r="L557" s="31"/>
      <c r="M557" s="31"/>
      <c r="N557" s="31"/>
    </row>
    <row r="558" spans="2:14" ht="14.25" x14ac:dyDescent="0.2">
      <c r="B558" s="31"/>
      <c r="C558" s="31"/>
      <c r="D558" s="31"/>
      <c r="E558" s="31"/>
      <c r="F558" s="31"/>
      <c r="G558" s="31"/>
      <c r="H558" s="31"/>
      <c r="I558" s="31"/>
      <c r="J558" s="31"/>
      <c r="K558" s="31"/>
      <c r="L558" s="31"/>
      <c r="M558" s="31"/>
      <c r="N558" s="31"/>
    </row>
    <row r="559" spans="2:14" ht="14.25" x14ac:dyDescent="0.2">
      <c r="B559" s="31"/>
      <c r="C559" s="31"/>
      <c r="D559" s="31"/>
      <c r="E559" s="31"/>
      <c r="F559" s="31"/>
      <c r="G559" s="31"/>
      <c r="H559" s="31"/>
      <c r="I559" s="31"/>
      <c r="J559" s="31"/>
      <c r="K559" s="31"/>
      <c r="L559" s="31"/>
      <c r="M559" s="31"/>
      <c r="N559" s="31"/>
    </row>
    <row r="560" spans="2:14" ht="14.25" x14ac:dyDescent="0.2">
      <c r="B560" s="31"/>
      <c r="C560" s="31"/>
      <c r="D560" s="31"/>
      <c r="E560" s="31"/>
      <c r="F560" s="31"/>
      <c r="G560" s="31"/>
      <c r="H560" s="31"/>
      <c r="I560" s="31"/>
      <c r="J560" s="31"/>
      <c r="K560" s="31"/>
      <c r="L560" s="31"/>
      <c r="M560" s="31"/>
      <c r="N560" s="31"/>
    </row>
    <row r="561" spans="2:14" ht="14.25" x14ac:dyDescent="0.2">
      <c r="B561" s="31"/>
      <c r="C561" s="31"/>
      <c r="D561" s="31"/>
      <c r="E561" s="31"/>
      <c r="F561" s="31"/>
      <c r="G561" s="31"/>
      <c r="H561" s="31"/>
      <c r="I561" s="31"/>
      <c r="J561" s="31"/>
      <c r="K561" s="31"/>
      <c r="L561" s="31"/>
      <c r="M561" s="31"/>
      <c r="N561" s="31"/>
    </row>
    <row r="562" spans="2:14" ht="14.25" x14ac:dyDescent="0.2">
      <c r="B562" s="31"/>
      <c r="C562" s="31"/>
      <c r="D562" s="31"/>
      <c r="E562" s="31"/>
      <c r="F562" s="31"/>
      <c r="G562" s="31"/>
      <c r="H562" s="31"/>
      <c r="I562" s="31"/>
      <c r="J562" s="31"/>
      <c r="K562" s="31"/>
      <c r="L562" s="31"/>
      <c r="M562" s="31"/>
      <c r="N562" s="31"/>
    </row>
    <row r="563" spans="2:14" ht="14.25" x14ac:dyDescent="0.2">
      <c r="B563" s="31"/>
      <c r="C563" s="31"/>
      <c r="D563" s="31"/>
      <c r="E563" s="31"/>
      <c r="F563" s="31"/>
      <c r="G563" s="31"/>
      <c r="H563" s="31"/>
      <c r="I563" s="31"/>
      <c r="J563" s="31"/>
      <c r="K563" s="31"/>
      <c r="L563" s="31"/>
      <c r="M563" s="31"/>
      <c r="N563" s="31"/>
    </row>
    <row r="564" spans="2:14" ht="14.25" x14ac:dyDescent="0.2">
      <c r="B564" s="31"/>
      <c r="C564" s="31"/>
      <c r="D564" s="31"/>
      <c r="E564" s="31"/>
      <c r="F564" s="31"/>
      <c r="G564" s="31"/>
      <c r="H564" s="31"/>
      <c r="I564" s="31"/>
      <c r="J564" s="31"/>
      <c r="K564" s="31"/>
      <c r="L564" s="31"/>
      <c r="M564" s="31"/>
      <c r="N564" s="31"/>
    </row>
    <row r="565" spans="2:14" ht="14.25" x14ac:dyDescent="0.2">
      <c r="B565" s="31"/>
      <c r="C565" s="31"/>
      <c r="D565" s="31"/>
      <c r="E565" s="31"/>
      <c r="F565" s="31"/>
      <c r="G565" s="31"/>
      <c r="H565" s="31"/>
      <c r="I565" s="31"/>
      <c r="J565" s="31"/>
      <c r="K565" s="31"/>
      <c r="L565" s="31"/>
      <c r="M565" s="31"/>
      <c r="N565" s="31"/>
    </row>
    <row r="566" spans="2:14" ht="14.25" x14ac:dyDescent="0.2">
      <c r="B566" s="31"/>
      <c r="C566" s="31"/>
      <c r="D566" s="31"/>
      <c r="E566" s="31"/>
      <c r="F566" s="31"/>
      <c r="G566" s="31"/>
      <c r="H566" s="31"/>
      <c r="I566" s="31"/>
      <c r="J566" s="31"/>
      <c r="K566" s="31"/>
      <c r="L566" s="31"/>
      <c r="M566" s="31"/>
      <c r="N566" s="31"/>
    </row>
    <row r="567" spans="2:14" ht="14.25" x14ac:dyDescent="0.2">
      <c r="B567" s="31"/>
      <c r="C567" s="31"/>
      <c r="D567" s="31"/>
      <c r="E567" s="31"/>
      <c r="F567" s="31"/>
      <c r="G567" s="31"/>
      <c r="H567" s="31"/>
      <c r="I567" s="31"/>
      <c r="J567" s="31"/>
      <c r="K567" s="31"/>
      <c r="L567" s="31"/>
      <c r="M567" s="31"/>
      <c r="N567" s="31"/>
    </row>
    <row r="568" spans="2:14" ht="14.25" x14ac:dyDescent="0.2">
      <c r="B568" s="31"/>
      <c r="C568" s="31"/>
      <c r="D568" s="31"/>
      <c r="E568" s="31"/>
      <c r="F568" s="31"/>
      <c r="G568" s="31"/>
      <c r="H568" s="31"/>
      <c r="I568" s="31"/>
      <c r="J568" s="31"/>
      <c r="K568" s="31"/>
      <c r="L568" s="31"/>
      <c r="M568" s="31"/>
      <c r="N568" s="31"/>
    </row>
    <row r="569" spans="2:14" ht="14.25" x14ac:dyDescent="0.2">
      <c r="B569" s="31"/>
      <c r="C569" s="31"/>
      <c r="D569" s="31"/>
      <c r="E569" s="31"/>
      <c r="F569" s="31"/>
      <c r="G569" s="31"/>
      <c r="H569" s="31"/>
      <c r="I569" s="31"/>
      <c r="J569" s="31"/>
      <c r="K569" s="31"/>
      <c r="L569" s="31"/>
      <c r="M569" s="31"/>
      <c r="N569" s="31"/>
    </row>
    <row r="570" spans="2:14" ht="14.25" x14ac:dyDescent="0.2">
      <c r="B570" s="31"/>
      <c r="C570" s="31"/>
      <c r="D570" s="31"/>
      <c r="E570" s="31"/>
      <c r="F570" s="31"/>
      <c r="G570" s="31"/>
      <c r="H570" s="31"/>
      <c r="I570" s="31"/>
      <c r="J570" s="31"/>
      <c r="K570" s="31"/>
      <c r="L570" s="31"/>
      <c r="M570" s="31"/>
      <c r="N570" s="31"/>
    </row>
    <row r="571" spans="2:14" ht="14.25" x14ac:dyDescent="0.2">
      <c r="B571" s="31"/>
      <c r="C571" s="31"/>
      <c r="D571" s="31"/>
      <c r="E571" s="31"/>
      <c r="F571" s="31"/>
      <c r="G571" s="31"/>
      <c r="H571" s="31"/>
      <c r="I571" s="31"/>
      <c r="J571" s="31"/>
      <c r="K571" s="31"/>
      <c r="L571" s="31"/>
      <c r="M571" s="31"/>
      <c r="N571" s="31"/>
    </row>
    <row r="572" spans="2:14" ht="14.25" x14ac:dyDescent="0.2">
      <c r="B572" s="31"/>
      <c r="C572" s="31"/>
      <c r="D572" s="31"/>
      <c r="E572" s="31"/>
      <c r="F572" s="31"/>
      <c r="G572" s="31"/>
      <c r="H572" s="31"/>
      <c r="I572" s="31"/>
      <c r="J572" s="31"/>
      <c r="K572" s="31"/>
      <c r="L572" s="31"/>
      <c r="M572" s="31"/>
      <c r="N572" s="31"/>
    </row>
    <row r="573" spans="2:14" ht="14.25" x14ac:dyDescent="0.2">
      <c r="B573" s="31"/>
      <c r="C573" s="31"/>
      <c r="D573" s="31"/>
      <c r="E573" s="31"/>
      <c r="F573" s="31"/>
      <c r="G573" s="31"/>
      <c r="H573" s="31"/>
      <c r="I573" s="31"/>
      <c r="J573" s="31"/>
      <c r="K573" s="31"/>
      <c r="L573" s="31"/>
      <c r="M573" s="31"/>
      <c r="N573" s="31"/>
    </row>
  </sheetData>
  <sheetProtection algorithmName="SHA-512" hashValue="Y/R6nxj4tCMqiB1WLY4kykf+QWPRiqG+aCJxTZklVP3Tzwp3K86yRISQKlQDWnr9XDs4V/hO1gu+dmVbOYK9Fw==" saltValue="OrJd3OL3L8CNMq38Mdg18w==" spinCount="100000" sheet="1" objects="1" scenarios="1"/>
  <mergeCells count="20">
    <mergeCell ref="B22:K22"/>
    <mergeCell ref="B16:J16"/>
    <mergeCell ref="B17:J17"/>
    <mergeCell ref="B18:J18"/>
    <mergeCell ref="F8:K8"/>
    <mergeCell ref="B8:E8"/>
    <mergeCell ref="B10:K10"/>
    <mergeCell ref="B12:C12"/>
    <mergeCell ref="B13:C13"/>
    <mergeCell ref="B14:C14"/>
    <mergeCell ref="D12:K12"/>
    <mergeCell ref="D13:K13"/>
    <mergeCell ref="D14:K14"/>
    <mergeCell ref="B3:K3"/>
    <mergeCell ref="B2:K2"/>
    <mergeCell ref="F6:K6"/>
    <mergeCell ref="F7:K7"/>
    <mergeCell ref="B7:E7"/>
    <mergeCell ref="B6:E6"/>
    <mergeCell ref="B4:K4"/>
  </mergeCells>
  <conditionalFormatting sqref="I24:I423">
    <cfRule type="expression" dxfId="6" priority="41" stopIfTrue="1">
      <formula>B24="Krippenkind (Drittkind)"</formula>
    </cfRule>
    <cfRule type="expression" dxfId="5" priority="42" stopIfTrue="1">
      <formula>B24="Kindergartenkind (Drittkind)"</formula>
    </cfRule>
    <cfRule type="expression" dxfId="4" priority="43" stopIfTrue="1">
      <formula>B24="Vorschulkind (Drittkind)"</formula>
    </cfRule>
    <cfRule type="cellIs" dxfId="3" priority="44" stopIfTrue="1" operator="greaterThan">
      <formula>G24</formula>
    </cfRule>
    <cfRule type="expression" dxfId="2" priority="45" stopIfTrue="1">
      <formula>B24="Hortkind (Drittkind)"</formula>
    </cfRule>
    <cfRule type="expression" dxfId="1" priority="1">
      <formula>B24="Kindergartenkind Wegfall Anpassungszuschuss"</formula>
    </cfRule>
  </conditionalFormatting>
  <dataValidations count="6">
    <dataValidation allowBlank="1" showErrorMessage="1" errorTitle="Buchungsmonate" error="Bitte nur Monatsanzahl zwischen 1 und 12 eingeben." sqref="F24:F423" xr:uid="{00000000-0002-0000-0200-000000000000}"/>
    <dataValidation type="whole" operator="lessThanOrEqual" allowBlank="1" showErrorMessage="1" error="Höher als Höchstentgelt" sqref="I24:I423" xr:uid="{00000000-0002-0000-0200-000001000000}">
      <formula1>G24</formula1>
      <formula2>0</formula2>
    </dataValidation>
    <dataValidation operator="equal" allowBlank="1" showErrorMessage="1" error="Höchstentgelt eingeben" sqref="G24:H423" xr:uid="{00000000-0002-0000-0200-000002000000}">
      <formula1>0</formula1>
      <formula2>0</formula2>
    </dataValidation>
    <dataValidation operator="equal" allowBlank="1" showErrorMessage="1" errorTitle="Buchungsmonate" error="Bitte nur Monate zwischen 1 und 16 eingeben." sqref="F23:K23 K24:K423" xr:uid="{00000000-0002-0000-0200-000003000000}">
      <formula1>0</formula1>
      <formula2>0</formula2>
    </dataValidation>
    <dataValidation type="whole" allowBlank="1" showErrorMessage="1" errorTitle="Buchungsmonate" error="Bitte nur Monate zwischen 1 und 16 eingeben." sqref="C23" xr:uid="{00000000-0002-0000-0200-000004000000}">
      <formula1>1</formula1>
      <formula2>16</formula2>
    </dataValidation>
    <dataValidation operator="lessThanOrEqual" allowBlank="1" showErrorMessage="1" error="Höher als Höchstentgelt" sqref="J24:J423" xr:uid="{00000000-0002-0000-0200-000005000000}"/>
  </dataValidations>
  <pageMargins left="0.98425196850393704" right="0.78740157480314965" top="0.94488188976377963" bottom="0.9055118110236221" header="0.39370078740157483" footer="0.31496062992125984"/>
  <pageSetup paperSize="9" scale="53" fitToHeight="14" orientation="portrait" r:id="rId1"/>
  <headerFooter>
    <oddHeader>&amp;R&amp;G</oddHeader>
    <oddFooter>&amp;LStand: 07.10.2020
&amp;CMFF - Endabrechnung Differenzförderung 2019/2020
&amp;A
&amp;P
&amp;R&amp;G</oddFooter>
  </headerFooter>
  <rowBreaks count="1" manualBreakCount="1">
    <brk id="47" min="1" max="10" man="1"/>
  </rowBreaks>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error="Nur Werte von 1 bis 12 möglich" xr:uid="{00000000-0002-0000-0200-000007000000}">
          <x14:formula1>
            <xm:f>Tabelle1!$F$29:$F$41</xm:f>
          </x14:formula1>
          <xm:sqref>D24:D423</xm:sqref>
        </x14:dataValidation>
        <x14:dataValidation type="list" allowBlank="1" showInputMessage="1" showErrorMessage="1" error="Nur Werte von 1 bis 12 möglich" xr:uid="{00000000-0002-0000-0200-000008000000}">
          <x14:formula1>
            <xm:f>Tabelle1!$F$44:$F$56</xm:f>
          </x14:formula1>
          <xm:sqref>E24:E423</xm:sqref>
        </x14:dataValidation>
        <x14:dataValidation type="list" operator="equal" allowBlank="1" showErrorMessage="1" xr:uid="{00000000-0002-0000-0200-000006000000}">
          <x14:formula1>
            <xm:f>Tabelle1!$D$3:$D$9</xm:f>
          </x14:formula1>
          <xm:sqref>B24:B423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T58"/>
  <sheetViews>
    <sheetView zoomScaleNormal="100" workbookViewId="0">
      <pane ySplit="13" topLeftCell="A34" activePane="bottomLeft" state="frozen"/>
      <selection activeCell="C6" sqref="C6"/>
      <selection pane="bottomLeft" activeCell="D6" sqref="D6:G6"/>
    </sheetView>
  </sheetViews>
  <sheetFormatPr baseColWidth="10" defaultRowHeight="12.75" x14ac:dyDescent="0.2"/>
  <cols>
    <col min="1" max="1" width="5.28515625" customWidth="1"/>
    <col min="2" max="2" width="21.42578125" customWidth="1"/>
    <col min="3" max="3" width="13.28515625" customWidth="1"/>
    <col min="4" max="5" width="15.7109375" customWidth="1"/>
    <col min="6" max="6" width="11.42578125" customWidth="1"/>
    <col min="7" max="7" width="61.5703125" customWidth="1"/>
    <col min="8" max="8" width="16.28515625" bestFit="1" customWidth="1"/>
    <col min="9" max="9" width="19" customWidth="1"/>
    <col min="10" max="10" width="19.7109375" customWidth="1"/>
    <col min="11" max="11" width="18.7109375" customWidth="1"/>
    <col min="12" max="12" width="18.5703125" customWidth="1"/>
    <col min="13" max="15" width="11.42578125" hidden="1" customWidth="1"/>
    <col min="16" max="16" width="12.7109375" hidden="1" customWidth="1"/>
  </cols>
  <sheetData>
    <row r="2" spans="1:20" s="1" customFormat="1" ht="20.100000000000001" customHeight="1" x14ac:dyDescent="0.2">
      <c r="A2" s="31"/>
      <c r="B2" s="57" t="s">
        <v>0</v>
      </c>
      <c r="C2" s="57"/>
      <c r="D2" s="57"/>
      <c r="E2" s="57"/>
      <c r="F2" s="57"/>
      <c r="G2" s="57"/>
      <c r="H2" s="57"/>
      <c r="I2" s="133"/>
      <c r="J2" s="133"/>
      <c r="K2" s="133"/>
      <c r="L2" s="31"/>
      <c r="M2" s="31"/>
      <c r="N2" s="31"/>
      <c r="O2" s="31"/>
      <c r="P2" s="31"/>
      <c r="Q2" s="31"/>
      <c r="R2" s="31"/>
      <c r="S2" s="31"/>
      <c r="T2" s="31"/>
    </row>
    <row r="3" spans="1:20" s="1" customFormat="1" ht="20.100000000000001" customHeight="1" x14ac:dyDescent="0.25">
      <c r="A3" s="31"/>
      <c r="B3" s="199" t="s">
        <v>187</v>
      </c>
      <c r="C3" s="199"/>
      <c r="D3" s="199"/>
      <c r="E3" s="199"/>
      <c r="F3" s="199"/>
      <c r="G3" s="199"/>
      <c r="H3" s="134"/>
      <c r="I3" s="134"/>
      <c r="J3" s="134"/>
      <c r="K3" s="134"/>
      <c r="L3" s="134"/>
      <c r="M3" s="75"/>
      <c r="N3" s="75"/>
      <c r="O3" s="75"/>
      <c r="P3" s="75"/>
      <c r="Q3" s="75"/>
      <c r="R3" s="75"/>
      <c r="S3" s="75"/>
      <c r="T3" s="75"/>
    </row>
    <row r="4" spans="1:20" s="1" customFormat="1" ht="15" x14ac:dyDescent="0.25">
      <c r="A4" s="31"/>
      <c r="B4" s="205" t="s">
        <v>81</v>
      </c>
      <c r="C4" s="205"/>
      <c r="D4" s="205"/>
      <c r="E4" s="205"/>
      <c r="F4" s="205"/>
      <c r="G4" s="205"/>
      <c r="H4" s="205"/>
      <c r="I4" s="205"/>
      <c r="J4" s="205"/>
      <c r="K4" s="205"/>
      <c r="L4" s="134"/>
      <c r="M4" s="75"/>
      <c r="N4" s="75"/>
      <c r="O4" s="75"/>
      <c r="P4" s="75"/>
      <c r="Q4" s="75"/>
      <c r="R4" s="75"/>
      <c r="S4" s="55"/>
      <c r="T4" s="31"/>
    </row>
    <row r="5" spans="1:20" s="1" customFormat="1" ht="20.100000000000001" customHeight="1" x14ac:dyDescent="0.25">
      <c r="A5" s="31"/>
      <c r="B5" s="134"/>
      <c r="C5" s="134"/>
      <c r="D5" s="134"/>
      <c r="E5" s="134"/>
      <c r="F5" s="134"/>
      <c r="G5" s="134"/>
      <c r="H5" s="134"/>
      <c r="I5" s="134"/>
      <c r="J5" s="134"/>
      <c r="K5" s="134"/>
      <c r="L5" s="134"/>
      <c r="M5" s="55"/>
      <c r="N5" s="55"/>
      <c r="O5" s="55"/>
      <c r="P5" s="55"/>
      <c r="Q5" s="55"/>
      <c r="R5" s="55"/>
      <c r="S5" s="55"/>
      <c r="T5" s="31"/>
    </row>
    <row r="6" spans="1:20" s="1" customFormat="1" ht="20.100000000000001" customHeight="1" x14ac:dyDescent="0.25">
      <c r="A6" s="31"/>
      <c r="B6" s="217" t="s">
        <v>1</v>
      </c>
      <c r="C6" s="204"/>
      <c r="D6" s="222">
        <f>Grunddaten_Antrag!D6</f>
        <v>0</v>
      </c>
      <c r="E6" s="223"/>
      <c r="F6" s="223"/>
      <c r="G6" s="224"/>
      <c r="H6" s="134"/>
      <c r="I6" s="134"/>
      <c r="J6" s="134"/>
      <c r="K6" s="134"/>
      <c r="L6" s="134"/>
      <c r="M6" s="55"/>
      <c r="N6" s="55"/>
      <c r="O6" s="55"/>
      <c r="P6" s="55"/>
      <c r="Q6" s="55"/>
      <c r="R6" s="55"/>
      <c r="S6" s="55"/>
      <c r="T6" s="31"/>
    </row>
    <row r="7" spans="1:20" s="1" customFormat="1" ht="20.100000000000001" customHeight="1" x14ac:dyDescent="0.25">
      <c r="A7" s="31"/>
      <c r="B7" s="217" t="s">
        <v>2</v>
      </c>
      <c r="C7" s="204"/>
      <c r="D7" s="222">
        <f>Grunddaten_Antrag!D7</f>
        <v>0</v>
      </c>
      <c r="E7" s="223"/>
      <c r="F7" s="223"/>
      <c r="G7" s="224"/>
      <c r="H7" s="134"/>
      <c r="I7" s="134"/>
      <c r="J7" s="134"/>
      <c r="K7" s="134"/>
      <c r="L7" s="134"/>
      <c r="M7" s="55"/>
      <c r="N7" s="55"/>
      <c r="O7" s="55"/>
      <c r="P7" s="55"/>
      <c r="Q7" s="55"/>
      <c r="R7" s="55"/>
      <c r="S7" s="55"/>
      <c r="T7" s="31"/>
    </row>
    <row r="8" spans="1:20" s="1" customFormat="1" ht="20.100000000000001" customHeight="1" x14ac:dyDescent="0.25">
      <c r="A8" s="31"/>
      <c r="B8" s="217" t="s">
        <v>3</v>
      </c>
      <c r="C8" s="204"/>
      <c r="D8" s="222">
        <f>Grunddaten_Antrag!D9</f>
        <v>0</v>
      </c>
      <c r="E8" s="223"/>
      <c r="F8" s="223"/>
      <c r="G8" s="224"/>
      <c r="H8" s="134"/>
      <c r="I8" s="134"/>
      <c r="J8" s="134"/>
      <c r="K8" s="134"/>
      <c r="L8" s="134"/>
      <c r="M8" s="55"/>
      <c r="N8" s="55"/>
      <c r="O8" s="55"/>
      <c r="P8" s="55"/>
      <c r="Q8" s="55"/>
      <c r="R8" s="55"/>
      <c r="S8" s="55"/>
      <c r="T8" s="31"/>
    </row>
    <row r="9" spans="1:20" s="1" customFormat="1" ht="20.100000000000001" customHeight="1" x14ac:dyDescent="0.25">
      <c r="A9" s="31"/>
      <c r="B9" s="31"/>
      <c r="C9" s="31"/>
      <c r="D9" s="31"/>
      <c r="E9" s="31"/>
      <c r="F9" s="31"/>
      <c r="G9" s="31"/>
      <c r="H9" s="134"/>
      <c r="I9" s="134"/>
      <c r="J9" s="134"/>
      <c r="K9" s="134"/>
      <c r="L9" s="134"/>
      <c r="M9" s="55"/>
      <c r="N9" s="55"/>
      <c r="O9" s="55"/>
      <c r="P9" s="55"/>
      <c r="Q9" s="55"/>
      <c r="R9" s="55"/>
      <c r="S9" s="55"/>
      <c r="T9" s="31"/>
    </row>
    <row r="10" spans="1:20" s="1" customFormat="1" ht="20.100000000000001" customHeight="1" x14ac:dyDescent="0.25">
      <c r="A10" s="31"/>
      <c r="B10" s="31"/>
      <c r="C10" s="31"/>
      <c r="D10" s="31"/>
      <c r="E10" s="31"/>
      <c r="F10" s="31"/>
      <c r="G10" s="31"/>
      <c r="H10" s="134"/>
      <c r="I10" s="134"/>
      <c r="J10" s="134"/>
      <c r="K10" s="134"/>
      <c r="L10" s="134"/>
      <c r="M10" s="55"/>
      <c r="N10" s="55"/>
      <c r="O10" s="55"/>
      <c r="P10" s="55"/>
      <c r="Q10" s="55"/>
      <c r="R10" s="55"/>
      <c r="S10" s="55"/>
      <c r="T10" s="31"/>
    </row>
    <row r="11" spans="1:20" ht="30" customHeight="1" x14ac:dyDescent="0.25">
      <c r="A11" s="65"/>
      <c r="B11" s="219" t="s">
        <v>194</v>
      </c>
      <c r="C11" s="220"/>
      <c r="D11" s="220"/>
      <c r="E11" s="220"/>
      <c r="F11" s="221"/>
      <c r="G11" s="31"/>
      <c r="H11" s="78"/>
      <c r="I11" s="78"/>
      <c r="J11" s="134"/>
      <c r="K11" s="134"/>
      <c r="L11" s="78"/>
      <c r="M11" s="65"/>
      <c r="N11" s="65"/>
      <c r="O11" s="65"/>
      <c r="P11" s="65"/>
      <c r="Q11" s="65"/>
      <c r="R11" s="65"/>
      <c r="S11" s="65"/>
      <c r="T11" s="65"/>
    </row>
    <row r="12" spans="1:20" ht="20.100000000000001" customHeight="1" x14ac:dyDescent="0.25">
      <c r="A12" s="65"/>
      <c r="B12" s="31"/>
      <c r="C12" s="31"/>
      <c r="D12" s="31"/>
      <c r="E12" s="31"/>
      <c r="F12" s="31"/>
      <c r="G12" s="31"/>
      <c r="H12" s="31"/>
      <c r="I12" s="31"/>
      <c r="J12" s="134"/>
      <c r="K12" s="134"/>
      <c r="L12" s="34"/>
      <c r="M12" s="65"/>
      <c r="N12" s="65"/>
      <c r="O12" s="65"/>
      <c r="P12" s="65"/>
      <c r="Q12" s="65"/>
      <c r="R12" s="65"/>
      <c r="S12" s="65"/>
      <c r="T12" s="65"/>
    </row>
    <row r="13" spans="1:20" ht="118.5" customHeight="1" x14ac:dyDescent="0.2">
      <c r="A13" s="65"/>
      <c r="B13" s="79" t="s">
        <v>20</v>
      </c>
      <c r="C13" s="79" t="s">
        <v>19</v>
      </c>
      <c r="D13" s="63" t="s">
        <v>195</v>
      </c>
      <c r="E13" s="63" t="s">
        <v>196</v>
      </c>
      <c r="F13" s="63" t="s">
        <v>135</v>
      </c>
      <c r="G13" s="63" t="s">
        <v>113</v>
      </c>
      <c r="H13" s="80" t="s">
        <v>144</v>
      </c>
      <c r="I13" s="80" t="s">
        <v>141</v>
      </c>
      <c r="J13" s="80" t="s">
        <v>197</v>
      </c>
      <c r="K13" s="80" t="s">
        <v>131</v>
      </c>
      <c r="L13" s="63" t="s">
        <v>118</v>
      </c>
      <c r="M13" s="56" t="s">
        <v>64</v>
      </c>
      <c r="N13" s="56" t="s">
        <v>65</v>
      </c>
      <c r="O13" s="56" t="s">
        <v>66</v>
      </c>
      <c r="P13" s="56" t="s">
        <v>67</v>
      </c>
      <c r="Q13" s="65"/>
      <c r="R13" s="65"/>
      <c r="S13" s="65"/>
      <c r="T13" s="65"/>
    </row>
    <row r="14" spans="1:20" ht="39.950000000000003" customHeight="1" x14ac:dyDescent="0.2">
      <c r="A14" s="65"/>
      <c r="B14" s="116" t="s">
        <v>6</v>
      </c>
      <c r="C14" s="116"/>
      <c r="D14" s="115" t="s">
        <v>6</v>
      </c>
      <c r="E14" s="115" t="s">
        <v>6</v>
      </c>
      <c r="F14" s="117" t="str">
        <f>IF(ISERROR(DATEDIF(D14,E14,"M")+1)," ",DATEDIF(D14,E14,"M")+1)</f>
        <v xml:space="preserve"> </v>
      </c>
      <c r="G14" s="116" t="s">
        <v>6</v>
      </c>
      <c r="H14" s="118"/>
      <c r="I14" s="119">
        <f t="shared" ref="I14:I28" si="0">IF(B14="-------------------",0,H14*F14)</f>
        <v>0</v>
      </c>
      <c r="J14" s="118"/>
      <c r="K14" s="119">
        <f t="shared" ref="K14:K28" si="1">IF(J14&gt;P14,P14,J14)</f>
        <v>0</v>
      </c>
      <c r="L14" s="119">
        <f t="shared" ref="L14:L28" si="2">I14+K14</f>
        <v>0</v>
      </c>
      <c r="M14" s="124" t="e">
        <f>VLOOKUP(Grunddaten_Antrag!$O$17,Tabelle1!$F$15:$G$26,2,FALSE)</f>
        <v>#N/A</v>
      </c>
      <c r="N14" s="125" t="e">
        <f>IF(Grunddaten_Antrag!$M$15="Nein",F14,IF(AND(Grunddaten_Antrag!$M$15="Ja",E14&lt;M14),DATEDIF(D14,E14,"M")+1,IF(AND(Grunddaten_Antrag!$M$15="Ja",E14&gt;=M14,D14&lt;M14),(DATEDIF(D14,M14,"M")),"0")))</f>
        <v>#N/A</v>
      </c>
      <c r="O14" s="125" t="e">
        <f>F14-N14</f>
        <v>#VALUE!</v>
      </c>
      <c r="P14" s="120" t="str">
        <f>IF(OR(B14="Krippenkind",B14="Krippenkind EBZ ab 04/19"),N14*Grunddaten_Antrag!$L$18+O14*Grunddaten_Antrag!$N$18,IF(OR(B14="Kindergartenkind",B14="Vorschulkind bis 03/19",B14="Kindergartenkind EBZ ab 04/19"),N14*Grunddaten_Antrag!$L$19+O14*Grunddaten_Antrag!$N$19,IF(B14="Hortkind",N14*Grunddaten_Antrag!$L$20+O14*Grunddaten_Antrag!$N$20,"0,00 €")))</f>
        <v>0,00 €</v>
      </c>
      <c r="Q14" s="65"/>
      <c r="R14" s="65"/>
      <c r="S14" s="65"/>
      <c r="T14" s="65"/>
    </row>
    <row r="15" spans="1:20" ht="39.950000000000003" customHeight="1" x14ac:dyDescent="0.2">
      <c r="A15" s="65"/>
      <c r="B15" s="116" t="s">
        <v>6</v>
      </c>
      <c r="C15" s="116"/>
      <c r="D15" s="115" t="s">
        <v>6</v>
      </c>
      <c r="E15" s="115" t="s">
        <v>6</v>
      </c>
      <c r="F15" s="117" t="str">
        <f t="shared" ref="F15:F46" si="3">IF(ISERROR(DATEDIF(D15,E15,"M")+1)," ",DATEDIF(D15,E15,"M")+1)</f>
        <v xml:space="preserve"> </v>
      </c>
      <c r="G15" s="116" t="s">
        <v>6</v>
      </c>
      <c r="H15" s="118"/>
      <c r="I15" s="119">
        <f t="shared" si="0"/>
        <v>0</v>
      </c>
      <c r="J15" s="118"/>
      <c r="K15" s="119">
        <f t="shared" si="1"/>
        <v>0</v>
      </c>
      <c r="L15" s="119">
        <f t="shared" si="2"/>
        <v>0</v>
      </c>
      <c r="M15" s="124" t="e">
        <f>VLOOKUP(Grunddaten_Antrag!$O$17,Tabelle1!$F$15:$G$26,2,FALSE)</f>
        <v>#N/A</v>
      </c>
      <c r="N15" s="125" t="e">
        <f>IF(Grunddaten_Antrag!$M$15="Nein",F15,IF(AND(Grunddaten_Antrag!$M$15="Ja",E15&lt;M15),DATEDIF(D15,E15,"M")+1,IF(AND(Grunddaten_Antrag!$M$15="Ja",E15&gt;=M15,D15&lt;M15),(DATEDIF(D15,M15,"M")),"0")))</f>
        <v>#N/A</v>
      </c>
      <c r="O15" s="125" t="e">
        <f t="shared" ref="O15:O46" si="4">F15-N15</f>
        <v>#VALUE!</v>
      </c>
      <c r="P15" s="120" t="str">
        <f>IF(OR(B15="Krippenkind",B15="Krippenkind EBZ ab 04/19"),N15*Grunddaten_Antrag!$L$18+O15*Grunddaten_Antrag!$N$18,IF(OR(B15="Kindergartenkind",B15="Vorschulkind bis 03/19",B15="Kindergartenkind EBZ ab 04/19"),N15*Grunddaten_Antrag!$L$19+O15*Grunddaten_Antrag!$N$19,IF(B15="Hortkind",N15*Grunddaten_Antrag!$L$20+O15*Grunddaten_Antrag!$N$20,"0,00 €")))</f>
        <v>0,00 €</v>
      </c>
      <c r="Q15" s="65"/>
      <c r="R15" s="65"/>
      <c r="S15" s="65"/>
      <c r="T15" s="65"/>
    </row>
    <row r="16" spans="1:20" ht="39.950000000000003" customHeight="1" x14ac:dyDescent="0.2">
      <c r="A16" s="65"/>
      <c r="B16" s="116" t="s">
        <v>6</v>
      </c>
      <c r="C16" s="116"/>
      <c r="D16" s="115" t="s">
        <v>6</v>
      </c>
      <c r="E16" s="115" t="s">
        <v>6</v>
      </c>
      <c r="F16" s="117" t="str">
        <f t="shared" si="3"/>
        <v xml:space="preserve"> </v>
      </c>
      <c r="G16" s="116" t="s">
        <v>6</v>
      </c>
      <c r="H16" s="118"/>
      <c r="I16" s="119">
        <f t="shared" si="0"/>
        <v>0</v>
      </c>
      <c r="J16" s="118"/>
      <c r="K16" s="119">
        <f t="shared" si="1"/>
        <v>0</v>
      </c>
      <c r="L16" s="119">
        <f t="shared" si="2"/>
        <v>0</v>
      </c>
      <c r="M16" s="124" t="e">
        <f>VLOOKUP(Grunddaten_Antrag!$O$17,Tabelle1!$F$15:$G$26,2,FALSE)</f>
        <v>#N/A</v>
      </c>
      <c r="N16" s="125" t="e">
        <f>IF(Grunddaten_Antrag!$M$15="Nein",F16,IF(AND(Grunddaten_Antrag!$M$15="Ja",E16&lt;M16),DATEDIF(D16,E16,"M")+1,IF(AND(Grunddaten_Antrag!$M$15="Ja",E16&gt;=M16,D16&lt;M16),(DATEDIF(D16,M16,"M")),"0")))</f>
        <v>#N/A</v>
      </c>
      <c r="O16" s="125" t="e">
        <f t="shared" si="4"/>
        <v>#VALUE!</v>
      </c>
      <c r="P16" s="120" t="str">
        <f>IF(OR(B16="Krippenkind",B16="Krippenkind EBZ ab 04/19"),N16*Grunddaten_Antrag!$L$18+O16*Grunddaten_Antrag!$N$18,IF(OR(B16="Kindergartenkind",B16="Vorschulkind bis 03/19",B16="Kindergartenkind EBZ ab 04/19"),N16*Grunddaten_Antrag!$L$19+O16*Grunddaten_Antrag!$N$19,IF(B16="Hortkind",N16*Grunddaten_Antrag!$L$20+O16*Grunddaten_Antrag!$N$20,"0,00 €")))</f>
        <v>0,00 €</v>
      </c>
      <c r="Q16" s="65"/>
      <c r="R16" s="65"/>
      <c r="S16" s="65"/>
      <c r="T16" s="65"/>
    </row>
    <row r="17" spans="1:20" ht="39.950000000000003" customHeight="1" x14ac:dyDescent="0.2">
      <c r="A17" s="65"/>
      <c r="B17" s="116" t="s">
        <v>6</v>
      </c>
      <c r="C17" s="116"/>
      <c r="D17" s="115" t="s">
        <v>6</v>
      </c>
      <c r="E17" s="115" t="s">
        <v>6</v>
      </c>
      <c r="F17" s="117" t="str">
        <f t="shared" si="3"/>
        <v xml:space="preserve"> </v>
      </c>
      <c r="G17" s="116" t="s">
        <v>6</v>
      </c>
      <c r="H17" s="118"/>
      <c r="I17" s="119">
        <f t="shared" si="0"/>
        <v>0</v>
      </c>
      <c r="J17" s="118"/>
      <c r="K17" s="119">
        <f t="shared" si="1"/>
        <v>0</v>
      </c>
      <c r="L17" s="119">
        <f t="shared" si="2"/>
        <v>0</v>
      </c>
      <c r="M17" s="124" t="e">
        <f>VLOOKUP(Grunddaten_Antrag!$O$17,Tabelle1!$F$15:$G$26,2,FALSE)</f>
        <v>#N/A</v>
      </c>
      <c r="N17" s="125" t="e">
        <f>IF(Grunddaten_Antrag!$M$15="Nein",F17,IF(AND(Grunddaten_Antrag!$M$15="Ja",E17&lt;M17),DATEDIF(D17,E17,"M")+1,IF(AND(Grunddaten_Antrag!$M$15="Ja",E17&gt;=M17,D17&lt;M17),(DATEDIF(D17,M17,"M")),"0")))</f>
        <v>#N/A</v>
      </c>
      <c r="O17" s="125" t="e">
        <f t="shared" si="4"/>
        <v>#VALUE!</v>
      </c>
      <c r="P17" s="120" t="str">
        <f>IF(OR(B17="Krippenkind",B17="Krippenkind EBZ ab 04/19"),N17*Grunddaten_Antrag!$L$18+O17*Grunddaten_Antrag!$N$18,IF(OR(B17="Kindergartenkind",B17="Vorschulkind bis 03/19",B17="Kindergartenkind EBZ ab 04/19"),N17*Grunddaten_Antrag!$L$19+O17*Grunddaten_Antrag!$N$19,IF(B17="Hortkind",N17*Grunddaten_Antrag!$L$20+O17*Grunddaten_Antrag!$N$20,"0,00 €")))</f>
        <v>0,00 €</v>
      </c>
      <c r="Q17" s="65"/>
      <c r="R17" s="65"/>
      <c r="S17" s="65"/>
      <c r="T17" s="65"/>
    </row>
    <row r="18" spans="1:20" ht="39.950000000000003" customHeight="1" x14ac:dyDescent="0.2">
      <c r="A18" s="65"/>
      <c r="B18" s="116" t="s">
        <v>6</v>
      </c>
      <c r="C18" s="116"/>
      <c r="D18" s="115" t="s">
        <v>6</v>
      </c>
      <c r="E18" s="115" t="s">
        <v>6</v>
      </c>
      <c r="F18" s="117" t="str">
        <f t="shared" si="3"/>
        <v xml:space="preserve"> </v>
      </c>
      <c r="G18" s="116" t="s">
        <v>6</v>
      </c>
      <c r="H18" s="118"/>
      <c r="I18" s="119">
        <f t="shared" si="0"/>
        <v>0</v>
      </c>
      <c r="J18" s="118"/>
      <c r="K18" s="119">
        <f t="shared" si="1"/>
        <v>0</v>
      </c>
      <c r="L18" s="119">
        <f t="shared" si="2"/>
        <v>0</v>
      </c>
      <c r="M18" s="124" t="e">
        <f>VLOOKUP(Grunddaten_Antrag!$O$17,Tabelle1!$F$15:$G$26,2,FALSE)</f>
        <v>#N/A</v>
      </c>
      <c r="N18" s="125" t="e">
        <f>IF(Grunddaten_Antrag!$M$15="Nein",F18,IF(AND(Grunddaten_Antrag!$M$15="Ja",E18&lt;M18),DATEDIF(D18,E18,"M")+1,IF(AND(Grunddaten_Antrag!$M$15="Ja",E18&gt;=M18,D18&lt;M18),(DATEDIF(D18,M18,"M")),"0")))</f>
        <v>#N/A</v>
      </c>
      <c r="O18" s="125" t="e">
        <f t="shared" si="4"/>
        <v>#VALUE!</v>
      </c>
      <c r="P18" s="120" t="str">
        <f>IF(OR(B18="Krippenkind",B18="Krippenkind EBZ ab 04/19"),N18*Grunddaten_Antrag!$L$18+O18*Grunddaten_Antrag!$N$18,IF(OR(B18="Kindergartenkind",B18="Vorschulkind bis 03/19",B18="Kindergartenkind EBZ ab 04/19"),N18*Grunddaten_Antrag!$L$19+O18*Grunddaten_Antrag!$N$19,IF(B18="Hortkind",N18*Grunddaten_Antrag!$L$20+O18*Grunddaten_Antrag!$N$20,"0,00 €")))</f>
        <v>0,00 €</v>
      </c>
      <c r="Q18" s="65"/>
      <c r="R18" s="65"/>
      <c r="S18" s="65"/>
      <c r="T18" s="65"/>
    </row>
    <row r="19" spans="1:20" ht="39.950000000000003" customHeight="1" x14ac:dyDescent="0.2">
      <c r="A19" s="65"/>
      <c r="B19" s="116" t="s">
        <v>6</v>
      </c>
      <c r="C19" s="116"/>
      <c r="D19" s="115" t="s">
        <v>6</v>
      </c>
      <c r="E19" s="115" t="s">
        <v>6</v>
      </c>
      <c r="F19" s="117" t="str">
        <f t="shared" si="3"/>
        <v xml:space="preserve"> </v>
      </c>
      <c r="G19" s="116" t="s">
        <v>6</v>
      </c>
      <c r="H19" s="118"/>
      <c r="I19" s="119">
        <f t="shared" si="0"/>
        <v>0</v>
      </c>
      <c r="J19" s="118"/>
      <c r="K19" s="119">
        <f t="shared" si="1"/>
        <v>0</v>
      </c>
      <c r="L19" s="119">
        <f t="shared" si="2"/>
        <v>0</v>
      </c>
      <c r="M19" s="124" t="e">
        <f>VLOOKUP(Grunddaten_Antrag!$O$17,Tabelle1!$F$15:$G$26,2,FALSE)</f>
        <v>#N/A</v>
      </c>
      <c r="N19" s="125" t="e">
        <f>IF(Grunddaten_Antrag!$M$15="Nein",F19,IF(AND(Grunddaten_Antrag!$M$15="Ja",E19&lt;M19),DATEDIF(D19,E19,"M")+1,IF(AND(Grunddaten_Antrag!$M$15="Ja",E19&gt;=M19,D19&lt;M19),(DATEDIF(D19,M19,"M")),"0")))</f>
        <v>#N/A</v>
      </c>
      <c r="O19" s="125" t="e">
        <f t="shared" si="4"/>
        <v>#VALUE!</v>
      </c>
      <c r="P19" s="120" t="str">
        <f>IF(OR(B19="Krippenkind",B19="Krippenkind EBZ ab 04/19"),N19*Grunddaten_Antrag!$L$18+O19*Grunddaten_Antrag!$N$18,IF(OR(B19="Kindergartenkind",B19="Vorschulkind bis 03/19",B19="Kindergartenkind EBZ ab 04/19"),N19*Grunddaten_Antrag!$L$19+O19*Grunddaten_Antrag!$N$19,IF(B19="Hortkind",N19*Grunddaten_Antrag!$L$20+O19*Grunddaten_Antrag!$N$20,"0,00 €")))</f>
        <v>0,00 €</v>
      </c>
      <c r="Q19" s="65"/>
      <c r="R19" s="65"/>
      <c r="S19" s="65"/>
      <c r="T19" s="65"/>
    </row>
    <row r="20" spans="1:20" ht="39.950000000000003" customHeight="1" x14ac:dyDescent="0.2">
      <c r="A20" s="65"/>
      <c r="B20" s="116" t="s">
        <v>6</v>
      </c>
      <c r="C20" s="116"/>
      <c r="D20" s="115" t="s">
        <v>6</v>
      </c>
      <c r="E20" s="115" t="s">
        <v>6</v>
      </c>
      <c r="F20" s="117" t="str">
        <f t="shared" si="3"/>
        <v xml:space="preserve"> </v>
      </c>
      <c r="G20" s="116" t="s">
        <v>6</v>
      </c>
      <c r="H20" s="118"/>
      <c r="I20" s="119">
        <f t="shared" si="0"/>
        <v>0</v>
      </c>
      <c r="J20" s="118"/>
      <c r="K20" s="119">
        <f t="shared" si="1"/>
        <v>0</v>
      </c>
      <c r="L20" s="119">
        <f t="shared" si="2"/>
        <v>0</v>
      </c>
      <c r="M20" s="124" t="e">
        <f>VLOOKUP(Grunddaten_Antrag!$O$17,Tabelle1!$F$15:$G$26,2,FALSE)</f>
        <v>#N/A</v>
      </c>
      <c r="N20" s="125" t="e">
        <f>IF(Grunddaten_Antrag!$M$15="Nein",F20,IF(AND(Grunddaten_Antrag!$M$15="Ja",E20&lt;M20),DATEDIF(D20,E20,"M")+1,IF(AND(Grunddaten_Antrag!$M$15="Ja",E20&gt;=M20,D20&lt;M20),(DATEDIF(D20,M20,"M")),"0")))</f>
        <v>#N/A</v>
      </c>
      <c r="O20" s="125" t="e">
        <f t="shared" si="4"/>
        <v>#VALUE!</v>
      </c>
      <c r="P20" s="120" t="str">
        <f>IF(OR(B20="Krippenkind",B20="Krippenkind EBZ ab 04/19"),N20*Grunddaten_Antrag!$L$18+O20*Grunddaten_Antrag!$N$18,IF(OR(B20="Kindergartenkind",B20="Vorschulkind bis 03/19",B20="Kindergartenkind EBZ ab 04/19"),N20*Grunddaten_Antrag!$L$19+O20*Grunddaten_Antrag!$N$19,IF(B20="Hortkind",N20*Grunddaten_Antrag!$L$20+O20*Grunddaten_Antrag!$N$20,"0,00 €")))</f>
        <v>0,00 €</v>
      </c>
      <c r="Q20" s="65"/>
      <c r="R20" s="65"/>
      <c r="S20" s="65"/>
      <c r="T20" s="65"/>
    </row>
    <row r="21" spans="1:20" ht="39.950000000000003" customHeight="1" x14ac:dyDescent="0.2">
      <c r="A21" s="65"/>
      <c r="B21" s="116" t="s">
        <v>6</v>
      </c>
      <c r="C21" s="116"/>
      <c r="D21" s="115" t="s">
        <v>6</v>
      </c>
      <c r="E21" s="115" t="s">
        <v>6</v>
      </c>
      <c r="F21" s="117" t="str">
        <f t="shared" si="3"/>
        <v xml:space="preserve"> </v>
      </c>
      <c r="G21" s="116" t="s">
        <v>6</v>
      </c>
      <c r="H21" s="118"/>
      <c r="I21" s="119">
        <f t="shared" si="0"/>
        <v>0</v>
      </c>
      <c r="J21" s="118"/>
      <c r="K21" s="119">
        <f t="shared" si="1"/>
        <v>0</v>
      </c>
      <c r="L21" s="119">
        <f t="shared" si="2"/>
        <v>0</v>
      </c>
      <c r="M21" s="124" t="e">
        <f>VLOOKUP(Grunddaten_Antrag!$O$17,Tabelle1!$F$15:$G$26,2,FALSE)</f>
        <v>#N/A</v>
      </c>
      <c r="N21" s="125" t="e">
        <f>IF(Grunddaten_Antrag!$M$15="Nein",F21,IF(AND(Grunddaten_Antrag!$M$15="Ja",E21&lt;M21),DATEDIF(D21,E21,"M")+1,IF(AND(Grunddaten_Antrag!$M$15="Ja",E21&gt;=M21,D21&lt;M21),(DATEDIF(D21,M21,"M")),"0")))</f>
        <v>#N/A</v>
      </c>
      <c r="O21" s="125" t="e">
        <f t="shared" si="4"/>
        <v>#VALUE!</v>
      </c>
      <c r="P21" s="120" t="str">
        <f>IF(OR(B21="Krippenkind",B21="Krippenkind EBZ ab 04/19"),N21*Grunddaten_Antrag!$L$18+O21*Grunddaten_Antrag!$N$18,IF(OR(B21="Kindergartenkind",B21="Vorschulkind bis 03/19",B21="Kindergartenkind EBZ ab 04/19"),N21*Grunddaten_Antrag!$L$19+O21*Grunddaten_Antrag!$N$19,IF(B21="Hortkind",N21*Grunddaten_Antrag!$L$20+O21*Grunddaten_Antrag!$N$20,"0,00 €")))</f>
        <v>0,00 €</v>
      </c>
      <c r="Q21" s="65"/>
      <c r="R21" s="65"/>
      <c r="S21" s="65"/>
      <c r="T21" s="65"/>
    </row>
    <row r="22" spans="1:20" ht="39.950000000000003" customHeight="1" x14ac:dyDescent="0.2">
      <c r="A22" s="65"/>
      <c r="B22" s="116" t="s">
        <v>6</v>
      </c>
      <c r="C22" s="116"/>
      <c r="D22" s="115" t="s">
        <v>6</v>
      </c>
      <c r="E22" s="115" t="s">
        <v>6</v>
      </c>
      <c r="F22" s="117" t="str">
        <f t="shared" si="3"/>
        <v xml:space="preserve"> </v>
      </c>
      <c r="G22" s="116" t="s">
        <v>6</v>
      </c>
      <c r="H22" s="118"/>
      <c r="I22" s="119">
        <f t="shared" si="0"/>
        <v>0</v>
      </c>
      <c r="J22" s="118"/>
      <c r="K22" s="119">
        <f t="shared" si="1"/>
        <v>0</v>
      </c>
      <c r="L22" s="119">
        <f t="shared" si="2"/>
        <v>0</v>
      </c>
      <c r="M22" s="124" t="e">
        <f>VLOOKUP(Grunddaten_Antrag!$O$17,Tabelle1!$F$15:$G$26,2,FALSE)</f>
        <v>#N/A</v>
      </c>
      <c r="N22" s="125" t="e">
        <f>IF(Grunddaten_Antrag!$M$15="Nein",F22,IF(AND(Grunddaten_Antrag!$M$15="Ja",E22&lt;M22),DATEDIF(D22,E22,"M")+1,IF(AND(Grunddaten_Antrag!$M$15="Ja",E22&gt;=M22,D22&lt;M22),(DATEDIF(D22,M22,"M")),"0")))</f>
        <v>#N/A</v>
      </c>
      <c r="O22" s="125" t="e">
        <f t="shared" si="4"/>
        <v>#VALUE!</v>
      </c>
      <c r="P22" s="120" t="str">
        <f>IF(OR(B22="Krippenkind",B22="Krippenkind EBZ ab 04/19"),N22*Grunddaten_Antrag!$L$18+O22*Grunddaten_Antrag!$N$18,IF(OR(B22="Kindergartenkind",B22="Vorschulkind bis 03/19",B22="Kindergartenkind EBZ ab 04/19"),N22*Grunddaten_Antrag!$L$19+O22*Grunddaten_Antrag!$N$19,IF(B22="Hortkind",N22*Grunddaten_Antrag!$L$20+O22*Grunddaten_Antrag!$N$20,"0,00 €")))</f>
        <v>0,00 €</v>
      </c>
      <c r="Q22" s="65"/>
      <c r="R22" s="65"/>
      <c r="S22" s="65"/>
      <c r="T22" s="65"/>
    </row>
    <row r="23" spans="1:20" ht="39.950000000000003" customHeight="1" x14ac:dyDescent="0.2">
      <c r="A23" s="65"/>
      <c r="B23" s="116" t="s">
        <v>6</v>
      </c>
      <c r="C23" s="116"/>
      <c r="D23" s="115" t="s">
        <v>6</v>
      </c>
      <c r="E23" s="115" t="s">
        <v>6</v>
      </c>
      <c r="F23" s="117" t="str">
        <f t="shared" si="3"/>
        <v xml:space="preserve"> </v>
      </c>
      <c r="G23" s="116" t="s">
        <v>6</v>
      </c>
      <c r="H23" s="118"/>
      <c r="I23" s="119">
        <f t="shared" si="0"/>
        <v>0</v>
      </c>
      <c r="J23" s="118"/>
      <c r="K23" s="119">
        <f t="shared" si="1"/>
        <v>0</v>
      </c>
      <c r="L23" s="119">
        <f t="shared" si="2"/>
        <v>0</v>
      </c>
      <c r="M23" s="124" t="e">
        <f>VLOOKUP(Grunddaten_Antrag!$O$17,Tabelle1!$F$15:$G$26,2,FALSE)</f>
        <v>#N/A</v>
      </c>
      <c r="N23" s="125" t="e">
        <f>IF(Grunddaten_Antrag!$M$15="Nein",F23,IF(AND(Grunddaten_Antrag!$M$15="Ja",E23&lt;M23),DATEDIF(D23,E23,"M")+1,IF(AND(Grunddaten_Antrag!$M$15="Ja",E23&gt;=M23,D23&lt;M23),(DATEDIF(D23,M23,"M")),"0")))</f>
        <v>#N/A</v>
      </c>
      <c r="O23" s="125" t="e">
        <f t="shared" si="4"/>
        <v>#VALUE!</v>
      </c>
      <c r="P23" s="120" t="str">
        <f>IF(OR(B23="Krippenkind",B23="Krippenkind EBZ ab 04/19"),N23*Grunddaten_Antrag!$L$18+O23*Grunddaten_Antrag!$N$18,IF(OR(B23="Kindergartenkind",B23="Vorschulkind bis 03/19",B23="Kindergartenkind EBZ ab 04/19"),N23*Grunddaten_Antrag!$L$19+O23*Grunddaten_Antrag!$N$19,IF(B23="Hortkind",N23*Grunddaten_Antrag!$L$20+O23*Grunddaten_Antrag!$N$20,"0,00 €")))</f>
        <v>0,00 €</v>
      </c>
      <c r="Q23" s="65"/>
      <c r="R23" s="65"/>
      <c r="S23" s="65"/>
      <c r="T23" s="65"/>
    </row>
    <row r="24" spans="1:20" ht="39.950000000000003" customHeight="1" x14ac:dyDescent="0.2">
      <c r="A24" s="65"/>
      <c r="B24" s="116" t="s">
        <v>6</v>
      </c>
      <c r="C24" s="116"/>
      <c r="D24" s="115" t="s">
        <v>6</v>
      </c>
      <c r="E24" s="115" t="s">
        <v>6</v>
      </c>
      <c r="F24" s="117" t="str">
        <f t="shared" si="3"/>
        <v xml:space="preserve"> </v>
      </c>
      <c r="G24" s="116" t="s">
        <v>6</v>
      </c>
      <c r="H24" s="118"/>
      <c r="I24" s="119">
        <f t="shared" si="0"/>
        <v>0</v>
      </c>
      <c r="J24" s="118"/>
      <c r="K24" s="119">
        <f t="shared" si="1"/>
        <v>0</v>
      </c>
      <c r="L24" s="119">
        <f t="shared" si="2"/>
        <v>0</v>
      </c>
      <c r="M24" s="124" t="e">
        <f>VLOOKUP(Grunddaten_Antrag!$O$17,Tabelle1!$F$15:$G$26,2,FALSE)</f>
        <v>#N/A</v>
      </c>
      <c r="N24" s="125" t="e">
        <f>IF(Grunddaten_Antrag!$M$15="Nein",F24,IF(AND(Grunddaten_Antrag!$M$15="Ja",E24&lt;M24),DATEDIF(D24,E24,"M")+1,IF(AND(Grunddaten_Antrag!$M$15="Ja",E24&gt;=M24,D24&lt;M24),(DATEDIF(D24,M24,"M")),"0")))</f>
        <v>#N/A</v>
      </c>
      <c r="O24" s="125" t="e">
        <f t="shared" si="4"/>
        <v>#VALUE!</v>
      </c>
      <c r="P24" s="120" t="str">
        <f>IF(OR(B24="Krippenkind",B24="Krippenkind EBZ ab 04/19"),N24*Grunddaten_Antrag!$L$18+O24*Grunddaten_Antrag!$N$18,IF(OR(B24="Kindergartenkind",B24="Vorschulkind bis 03/19",B24="Kindergartenkind EBZ ab 04/19"),N24*Grunddaten_Antrag!$L$19+O24*Grunddaten_Antrag!$N$19,IF(B24="Hortkind",N24*Grunddaten_Antrag!$L$20+O24*Grunddaten_Antrag!$N$20,"0,00 €")))</f>
        <v>0,00 €</v>
      </c>
      <c r="Q24" s="65"/>
      <c r="R24" s="65"/>
      <c r="S24" s="65"/>
      <c r="T24" s="65"/>
    </row>
    <row r="25" spans="1:20" ht="39.950000000000003" customHeight="1" x14ac:dyDescent="0.2">
      <c r="A25" s="65"/>
      <c r="B25" s="116" t="s">
        <v>6</v>
      </c>
      <c r="C25" s="116"/>
      <c r="D25" s="115" t="s">
        <v>6</v>
      </c>
      <c r="E25" s="115" t="s">
        <v>6</v>
      </c>
      <c r="F25" s="117" t="str">
        <f t="shared" si="3"/>
        <v xml:space="preserve"> </v>
      </c>
      <c r="G25" s="116" t="s">
        <v>6</v>
      </c>
      <c r="H25" s="118"/>
      <c r="I25" s="119">
        <f t="shared" si="0"/>
        <v>0</v>
      </c>
      <c r="J25" s="118"/>
      <c r="K25" s="119">
        <f t="shared" si="1"/>
        <v>0</v>
      </c>
      <c r="L25" s="119">
        <f t="shared" si="2"/>
        <v>0</v>
      </c>
      <c r="M25" s="124" t="e">
        <f>VLOOKUP(Grunddaten_Antrag!$O$17,Tabelle1!$F$15:$G$26,2,FALSE)</f>
        <v>#N/A</v>
      </c>
      <c r="N25" s="125" t="e">
        <f>IF(Grunddaten_Antrag!$M$15="Nein",F25,IF(AND(Grunddaten_Antrag!$M$15="Ja",E25&lt;M25),DATEDIF(D25,E25,"M")+1,IF(AND(Grunddaten_Antrag!$M$15="Ja",E25&gt;=M25,D25&lt;M25),(DATEDIF(D25,M25,"M")),"0")))</f>
        <v>#N/A</v>
      </c>
      <c r="O25" s="125" t="e">
        <f t="shared" si="4"/>
        <v>#VALUE!</v>
      </c>
      <c r="P25" s="120" t="str">
        <f>IF(OR(B25="Krippenkind",B25="Krippenkind EBZ ab 04/19"),N25*Grunddaten_Antrag!$L$18+O25*Grunddaten_Antrag!$N$18,IF(OR(B25="Kindergartenkind",B25="Vorschulkind bis 03/19",B25="Kindergartenkind EBZ ab 04/19"),N25*Grunddaten_Antrag!$L$19+O25*Grunddaten_Antrag!$N$19,IF(B25="Hortkind",N25*Grunddaten_Antrag!$L$20+O25*Grunddaten_Antrag!$N$20,"0,00 €")))</f>
        <v>0,00 €</v>
      </c>
      <c r="Q25" s="65"/>
      <c r="R25" s="65"/>
      <c r="S25" s="65"/>
      <c r="T25" s="65"/>
    </row>
    <row r="26" spans="1:20" ht="39.950000000000003" customHeight="1" x14ac:dyDescent="0.2">
      <c r="A26" s="65"/>
      <c r="B26" s="116" t="s">
        <v>6</v>
      </c>
      <c r="C26" s="116"/>
      <c r="D26" s="115" t="s">
        <v>6</v>
      </c>
      <c r="E26" s="115" t="s">
        <v>6</v>
      </c>
      <c r="F26" s="117" t="str">
        <f t="shared" si="3"/>
        <v xml:space="preserve"> </v>
      </c>
      <c r="G26" s="116" t="s">
        <v>6</v>
      </c>
      <c r="H26" s="118"/>
      <c r="I26" s="119">
        <f t="shared" si="0"/>
        <v>0</v>
      </c>
      <c r="J26" s="118"/>
      <c r="K26" s="119">
        <f t="shared" si="1"/>
        <v>0</v>
      </c>
      <c r="L26" s="119">
        <f t="shared" si="2"/>
        <v>0</v>
      </c>
      <c r="M26" s="124" t="e">
        <f>VLOOKUP(Grunddaten_Antrag!$O$17,Tabelle1!$F$15:$G$26,2,FALSE)</f>
        <v>#N/A</v>
      </c>
      <c r="N26" s="125" t="e">
        <f>IF(Grunddaten_Antrag!$M$15="Nein",F26,IF(AND(Grunddaten_Antrag!$M$15="Ja",E26&lt;M26),DATEDIF(D26,E26,"M")+1,IF(AND(Grunddaten_Antrag!$M$15="Ja",E26&gt;=M26,D26&lt;M26),(DATEDIF(D26,M26,"M")),"0")))</f>
        <v>#N/A</v>
      </c>
      <c r="O26" s="125" t="e">
        <f t="shared" si="4"/>
        <v>#VALUE!</v>
      </c>
      <c r="P26" s="120" t="str">
        <f>IF(OR(B26="Krippenkind",B26="Krippenkind EBZ ab 04/19"),N26*Grunddaten_Antrag!$L$18+O26*Grunddaten_Antrag!$N$18,IF(OR(B26="Kindergartenkind",B26="Vorschulkind bis 03/19",B26="Kindergartenkind EBZ ab 04/19"),N26*Grunddaten_Antrag!$L$19+O26*Grunddaten_Antrag!$N$19,IF(B26="Hortkind",N26*Grunddaten_Antrag!$L$20+O26*Grunddaten_Antrag!$N$20,"0,00 €")))</f>
        <v>0,00 €</v>
      </c>
      <c r="Q26" s="65"/>
      <c r="R26" s="65"/>
      <c r="S26" s="65"/>
      <c r="T26" s="65"/>
    </row>
    <row r="27" spans="1:20" ht="39.950000000000003" customHeight="1" x14ac:dyDescent="0.2">
      <c r="A27" s="65"/>
      <c r="B27" s="116" t="s">
        <v>6</v>
      </c>
      <c r="C27" s="116"/>
      <c r="D27" s="115" t="s">
        <v>6</v>
      </c>
      <c r="E27" s="115" t="s">
        <v>6</v>
      </c>
      <c r="F27" s="117" t="str">
        <f t="shared" si="3"/>
        <v xml:space="preserve"> </v>
      </c>
      <c r="G27" s="116" t="s">
        <v>6</v>
      </c>
      <c r="H27" s="118"/>
      <c r="I27" s="119">
        <f t="shared" si="0"/>
        <v>0</v>
      </c>
      <c r="J27" s="118"/>
      <c r="K27" s="119">
        <f t="shared" si="1"/>
        <v>0</v>
      </c>
      <c r="L27" s="119">
        <f t="shared" si="2"/>
        <v>0</v>
      </c>
      <c r="M27" s="124" t="e">
        <f>VLOOKUP(Grunddaten_Antrag!$O$17,Tabelle1!$F$15:$G$26,2,FALSE)</f>
        <v>#N/A</v>
      </c>
      <c r="N27" s="125" t="e">
        <f>IF(Grunddaten_Antrag!$M$15="Nein",F27,IF(AND(Grunddaten_Antrag!$M$15="Ja",E27&lt;M27),DATEDIF(D27,E27,"M")+1,IF(AND(Grunddaten_Antrag!$M$15="Ja",E27&gt;=M27,D27&lt;M27),(DATEDIF(D27,M27,"M")),"0")))</f>
        <v>#N/A</v>
      </c>
      <c r="O27" s="125" t="e">
        <f t="shared" si="4"/>
        <v>#VALUE!</v>
      </c>
      <c r="P27" s="120" t="str">
        <f>IF(OR(B27="Krippenkind",B27="Krippenkind EBZ ab 04/19"),N27*Grunddaten_Antrag!$L$18+O27*Grunddaten_Antrag!$N$18,IF(OR(B27="Kindergartenkind",B27="Vorschulkind bis 03/19",B27="Kindergartenkind EBZ ab 04/19"),N27*Grunddaten_Antrag!$L$19+O27*Grunddaten_Antrag!$N$19,IF(B27="Hortkind",N27*Grunddaten_Antrag!$L$20+O27*Grunddaten_Antrag!$N$20,"0,00 €")))</f>
        <v>0,00 €</v>
      </c>
      <c r="Q27" s="65"/>
      <c r="R27" s="65"/>
      <c r="S27" s="65"/>
      <c r="T27" s="65"/>
    </row>
    <row r="28" spans="1:20" ht="39.950000000000003" customHeight="1" x14ac:dyDescent="0.2">
      <c r="A28" s="65"/>
      <c r="B28" s="116" t="s">
        <v>6</v>
      </c>
      <c r="C28" s="116"/>
      <c r="D28" s="115" t="s">
        <v>6</v>
      </c>
      <c r="E28" s="115" t="s">
        <v>6</v>
      </c>
      <c r="F28" s="117" t="str">
        <f t="shared" si="3"/>
        <v xml:space="preserve"> </v>
      </c>
      <c r="G28" s="116" t="s">
        <v>6</v>
      </c>
      <c r="H28" s="118"/>
      <c r="I28" s="119">
        <f t="shared" si="0"/>
        <v>0</v>
      </c>
      <c r="J28" s="118"/>
      <c r="K28" s="119">
        <f t="shared" si="1"/>
        <v>0</v>
      </c>
      <c r="L28" s="119">
        <f t="shared" si="2"/>
        <v>0</v>
      </c>
      <c r="M28" s="124" t="e">
        <f>VLOOKUP(Grunddaten_Antrag!$O$17,Tabelle1!$F$15:$G$26,2,FALSE)</f>
        <v>#N/A</v>
      </c>
      <c r="N28" s="125" t="e">
        <f>IF(Grunddaten_Antrag!$M$15="Nein",F28,IF(AND(Grunddaten_Antrag!$M$15="Ja",E28&lt;M28),DATEDIF(D28,E28,"M")+1,IF(AND(Grunddaten_Antrag!$M$15="Ja",E28&gt;=M28,D28&lt;M28),(DATEDIF(D28,M28,"M")),"0")))</f>
        <v>#N/A</v>
      </c>
      <c r="O28" s="125" t="e">
        <f t="shared" si="4"/>
        <v>#VALUE!</v>
      </c>
      <c r="P28" s="120" t="str">
        <f>IF(OR(B28="Krippenkind",B28="Krippenkind EBZ ab 04/19"),N28*Grunddaten_Antrag!$L$18+O28*Grunddaten_Antrag!$N$18,IF(OR(B28="Kindergartenkind",B28="Vorschulkind bis 03/19",B28="Kindergartenkind EBZ ab 04/19"),N28*Grunddaten_Antrag!$L$19+O28*Grunddaten_Antrag!$N$19,IF(B28="Hortkind",N28*Grunddaten_Antrag!$L$20+O28*Grunddaten_Antrag!$N$20,"0,00 €")))</f>
        <v>0,00 €</v>
      </c>
      <c r="Q28" s="65"/>
      <c r="R28" s="65"/>
      <c r="S28" s="65"/>
      <c r="T28" s="65"/>
    </row>
    <row r="29" spans="1:20" ht="39.950000000000003" customHeight="1" x14ac:dyDescent="0.2">
      <c r="A29" s="65"/>
      <c r="B29" s="116" t="s">
        <v>6</v>
      </c>
      <c r="C29" s="116"/>
      <c r="D29" s="115" t="s">
        <v>6</v>
      </c>
      <c r="E29" s="115" t="s">
        <v>6</v>
      </c>
      <c r="F29" s="117" t="str">
        <f t="shared" si="3"/>
        <v xml:space="preserve"> </v>
      </c>
      <c r="G29" s="116" t="s">
        <v>6</v>
      </c>
      <c r="H29" s="118"/>
      <c r="I29" s="119">
        <f t="shared" ref="I29:I46" si="5">IF(B29="-------------------",0,H29*F29)</f>
        <v>0</v>
      </c>
      <c r="J29" s="118"/>
      <c r="K29" s="119">
        <f t="shared" ref="K29:K46" si="6">IF(J29&gt;P29,P29,J29)</f>
        <v>0</v>
      </c>
      <c r="L29" s="119">
        <f t="shared" ref="L29:L46" si="7">I29+K29</f>
        <v>0</v>
      </c>
      <c r="M29" s="124" t="e">
        <f>VLOOKUP(Grunddaten_Antrag!$O$17,Tabelle1!$F$15:$G$26,2,FALSE)</f>
        <v>#N/A</v>
      </c>
      <c r="N29" s="125" t="e">
        <f>IF(Grunddaten_Antrag!$M$15="Nein",F29,IF(AND(Grunddaten_Antrag!$M$15="Ja",E29&lt;M29),DATEDIF(D29,E29,"M")+1,IF(AND(Grunddaten_Antrag!$M$15="Ja",E29&gt;=M29,D29&lt;M29),(DATEDIF(D29,M29,"M")),"0")))</f>
        <v>#N/A</v>
      </c>
      <c r="O29" s="125" t="e">
        <f t="shared" si="4"/>
        <v>#VALUE!</v>
      </c>
      <c r="P29" s="120" t="str">
        <f>IF(OR(B29="Krippenkind",B29="Krippenkind EBZ ab 04/19"),N29*Grunddaten_Antrag!$L$18+O29*Grunddaten_Antrag!$N$18,IF(OR(B29="Kindergartenkind",B29="Vorschulkind bis 03/19",B29="Kindergartenkind EBZ ab 04/19"),N29*Grunddaten_Antrag!$L$19+O29*Grunddaten_Antrag!$N$19,IF(B29="Hortkind",N29*Grunddaten_Antrag!$L$20+O29*Grunddaten_Antrag!$N$20,"0,00 €")))</f>
        <v>0,00 €</v>
      </c>
      <c r="Q29" s="65"/>
      <c r="R29" s="65"/>
      <c r="S29" s="65"/>
      <c r="T29" s="65"/>
    </row>
    <row r="30" spans="1:20" ht="39.950000000000003" customHeight="1" x14ac:dyDescent="0.2">
      <c r="A30" s="65"/>
      <c r="B30" s="116" t="s">
        <v>6</v>
      </c>
      <c r="C30" s="116"/>
      <c r="D30" s="115" t="s">
        <v>6</v>
      </c>
      <c r="E30" s="115" t="s">
        <v>6</v>
      </c>
      <c r="F30" s="117" t="str">
        <f t="shared" si="3"/>
        <v xml:space="preserve"> </v>
      </c>
      <c r="G30" s="116" t="s">
        <v>6</v>
      </c>
      <c r="H30" s="118"/>
      <c r="I30" s="119">
        <f t="shared" si="5"/>
        <v>0</v>
      </c>
      <c r="J30" s="118"/>
      <c r="K30" s="119">
        <f t="shared" si="6"/>
        <v>0</v>
      </c>
      <c r="L30" s="119">
        <f t="shared" si="7"/>
        <v>0</v>
      </c>
      <c r="M30" s="124" t="e">
        <f>VLOOKUP(Grunddaten_Antrag!$O$17,Tabelle1!$F$15:$G$26,2,FALSE)</f>
        <v>#N/A</v>
      </c>
      <c r="N30" s="125" t="e">
        <f>IF(Grunddaten_Antrag!$M$15="Nein",F30,IF(AND(Grunddaten_Antrag!$M$15="Ja",E30&lt;M30),DATEDIF(D30,E30,"M")+1,IF(AND(Grunddaten_Antrag!$M$15="Ja",E30&gt;=M30,D30&lt;M30),(DATEDIF(D30,M30,"M")),"0")))</f>
        <v>#N/A</v>
      </c>
      <c r="O30" s="125" t="e">
        <f t="shared" si="4"/>
        <v>#VALUE!</v>
      </c>
      <c r="P30" s="120" t="str">
        <f>IF(OR(B30="Krippenkind",B30="Krippenkind EBZ ab 04/19"),N30*Grunddaten_Antrag!$L$18+O30*Grunddaten_Antrag!$N$18,IF(OR(B30="Kindergartenkind",B30="Vorschulkind bis 03/19",B30="Kindergartenkind EBZ ab 04/19"),N30*Grunddaten_Antrag!$L$19+O30*Grunddaten_Antrag!$N$19,IF(B30="Hortkind",N30*Grunddaten_Antrag!$L$20+O30*Grunddaten_Antrag!$N$20,"0,00 €")))</f>
        <v>0,00 €</v>
      </c>
      <c r="Q30" s="65"/>
      <c r="R30" s="65"/>
      <c r="S30" s="65"/>
      <c r="T30" s="65"/>
    </row>
    <row r="31" spans="1:20" ht="39.950000000000003" customHeight="1" x14ac:dyDescent="0.2">
      <c r="A31" s="65"/>
      <c r="B31" s="116" t="s">
        <v>6</v>
      </c>
      <c r="C31" s="116"/>
      <c r="D31" s="115" t="s">
        <v>6</v>
      </c>
      <c r="E31" s="115" t="s">
        <v>6</v>
      </c>
      <c r="F31" s="117" t="str">
        <f t="shared" si="3"/>
        <v xml:space="preserve"> </v>
      </c>
      <c r="G31" s="116" t="s">
        <v>6</v>
      </c>
      <c r="H31" s="118"/>
      <c r="I31" s="119">
        <f t="shared" si="5"/>
        <v>0</v>
      </c>
      <c r="J31" s="118"/>
      <c r="K31" s="119">
        <f t="shared" si="6"/>
        <v>0</v>
      </c>
      <c r="L31" s="119">
        <f t="shared" si="7"/>
        <v>0</v>
      </c>
      <c r="M31" s="124" t="e">
        <f>VLOOKUP(Grunddaten_Antrag!$O$17,Tabelle1!$F$15:$G$26,2,FALSE)</f>
        <v>#N/A</v>
      </c>
      <c r="N31" s="125" t="e">
        <f>IF(Grunddaten_Antrag!$M$15="Nein",F31,IF(AND(Grunddaten_Antrag!$M$15="Ja",E31&lt;M31),DATEDIF(D31,E31,"M")+1,IF(AND(Grunddaten_Antrag!$M$15="Ja",E31&gt;=M31,D31&lt;M31),(DATEDIF(D31,M31,"M")),"0")))</f>
        <v>#N/A</v>
      </c>
      <c r="O31" s="125" t="e">
        <f t="shared" si="4"/>
        <v>#VALUE!</v>
      </c>
      <c r="P31" s="120" t="str">
        <f>IF(OR(B31="Krippenkind",B31="Krippenkind EBZ ab 04/19"),N31*Grunddaten_Antrag!$L$18+O31*Grunddaten_Antrag!$N$18,IF(OR(B31="Kindergartenkind",B31="Vorschulkind bis 03/19",B31="Kindergartenkind EBZ ab 04/19"),N31*Grunddaten_Antrag!$L$19+O31*Grunddaten_Antrag!$N$19,IF(B31="Hortkind",N31*Grunddaten_Antrag!$L$20+O31*Grunddaten_Antrag!$N$20,"0,00 €")))</f>
        <v>0,00 €</v>
      </c>
      <c r="Q31" s="65"/>
      <c r="R31" s="65"/>
      <c r="S31" s="65"/>
      <c r="T31" s="65"/>
    </row>
    <row r="32" spans="1:20" ht="39.950000000000003" customHeight="1" x14ac:dyDescent="0.2">
      <c r="A32" s="65"/>
      <c r="B32" s="116" t="s">
        <v>6</v>
      </c>
      <c r="C32" s="116"/>
      <c r="D32" s="115" t="s">
        <v>6</v>
      </c>
      <c r="E32" s="115" t="s">
        <v>6</v>
      </c>
      <c r="F32" s="117" t="str">
        <f t="shared" si="3"/>
        <v xml:space="preserve"> </v>
      </c>
      <c r="G32" s="116" t="s">
        <v>6</v>
      </c>
      <c r="H32" s="118"/>
      <c r="I32" s="119">
        <f t="shared" si="5"/>
        <v>0</v>
      </c>
      <c r="J32" s="118"/>
      <c r="K32" s="119">
        <f t="shared" si="6"/>
        <v>0</v>
      </c>
      <c r="L32" s="119">
        <f t="shared" si="7"/>
        <v>0</v>
      </c>
      <c r="M32" s="124" t="e">
        <f>VLOOKUP(Grunddaten_Antrag!$O$17,Tabelle1!$F$15:$G$26,2,FALSE)</f>
        <v>#N/A</v>
      </c>
      <c r="N32" s="125" t="e">
        <f>IF(Grunddaten_Antrag!$M$15="Nein",F32,IF(AND(Grunddaten_Antrag!$M$15="Ja",E32&lt;M32),DATEDIF(D32,E32,"M")+1,IF(AND(Grunddaten_Antrag!$M$15="Ja",E32&gt;=M32,D32&lt;M32),(DATEDIF(D32,M32,"M")),"0")))</f>
        <v>#N/A</v>
      </c>
      <c r="O32" s="125" t="e">
        <f t="shared" si="4"/>
        <v>#VALUE!</v>
      </c>
      <c r="P32" s="120" t="str">
        <f>IF(OR(B32="Krippenkind",B32="Krippenkind EBZ ab 04/19"),N32*Grunddaten_Antrag!$L$18+O32*Grunddaten_Antrag!$N$18,IF(OR(B32="Kindergartenkind",B32="Vorschulkind bis 03/19",B32="Kindergartenkind EBZ ab 04/19"),N32*Grunddaten_Antrag!$L$19+O32*Grunddaten_Antrag!$N$19,IF(B32="Hortkind",N32*Grunddaten_Antrag!$L$20+O32*Grunddaten_Antrag!$N$20,"0,00 €")))</f>
        <v>0,00 €</v>
      </c>
      <c r="Q32" s="65"/>
      <c r="R32" s="65"/>
      <c r="S32" s="65"/>
      <c r="T32" s="65"/>
    </row>
    <row r="33" spans="1:20" ht="39.950000000000003" customHeight="1" x14ac:dyDescent="0.2">
      <c r="A33" s="65"/>
      <c r="B33" s="116" t="s">
        <v>6</v>
      </c>
      <c r="C33" s="116"/>
      <c r="D33" s="115" t="s">
        <v>6</v>
      </c>
      <c r="E33" s="115" t="s">
        <v>6</v>
      </c>
      <c r="F33" s="117" t="str">
        <f t="shared" si="3"/>
        <v xml:space="preserve"> </v>
      </c>
      <c r="G33" s="116" t="s">
        <v>6</v>
      </c>
      <c r="H33" s="118"/>
      <c r="I33" s="119">
        <f t="shared" si="5"/>
        <v>0</v>
      </c>
      <c r="J33" s="118"/>
      <c r="K33" s="119">
        <f t="shared" si="6"/>
        <v>0</v>
      </c>
      <c r="L33" s="119">
        <f t="shared" si="7"/>
        <v>0</v>
      </c>
      <c r="M33" s="124" t="e">
        <f>VLOOKUP(Grunddaten_Antrag!$O$17,Tabelle1!$F$15:$G$26,2,FALSE)</f>
        <v>#N/A</v>
      </c>
      <c r="N33" s="125" t="e">
        <f>IF(Grunddaten_Antrag!$M$15="Nein",F33,IF(AND(Grunddaten_Antrag!$M$15="Ja",E33&lt;M33),DATEDIF(D33,E33,"M")+1,IF(AND(Grunddaten_Antrag!$M$15="Ja",E33&gt;=M33,D33&lt;M33),(DATEDIF(D33,M33,"M")),"0")))</f>
        <v>#N/A</v>
      </c>
      <c r="O33" s="125" t="e">
        <f t="shared" si="4"/>
        <v>#VALUE!</v>
      </c>
      <c r="P33" s="120" t="str">
        <f>IF(OR(B33="Krippenkind",B33="Krippenkind EBZ ab 04/19"),N33*Grunddaten_Antrag!$L$18+O33*Grunddaten_Antrag!$N$18,IF(OR(B33="Kindergartenkind",B33="Vorschulkind bis 03/19",B33="Kindergartenkind EBZ ab 04/19"),N33*Grunddaten_Antrag!$L$19+O33*Grunddaten_Antrag!$N$19,IF(B33="Hortkind",N33*Grunddaten_Antrag!$L$20+O33*Grunddaten_Antrag!$N$20,"0,00 €")))</f>
        <v>0,00 €</v>
      </c>
      <c r="Q33" s="65"/>
      <c r="R33" s="65"/>
      <c r="S33" s="65"/>
      <c r="T33" s="65"/>
    </row>
    <row r="34" spans="1:20" ht="39.950000000000003" customHeight="1" x14ac:dyDescent="0.2">
      <c r="A34" s="65"/>
      <c r="B34" s="116" t="s">
        <v>6</v>
      </c>
      <c r="C34" s="116"/>
      <c r="D34" s="115" t="s">
        <v>6</v>
      </c>
      <c r="E34" s="115" t="s">
        <v>6</v>
      </c>
      <c r="F34" s="117" t="str">
        <f t="shared" si="3"/>
        <v xml:space="preserve"> </v>
      </c>
      <c r="G34" s="116" t="s">
        <v>6</v>
      </c>
      <c r="H34" s="118"/>
      <c r="I34" s="119">
        <f t="shared" si="5"/>
        <v>0</v>
      </c>
      <c r="J34" s="118"/>
      <c r="K34" s="119">
        <f t="shared" si="6"/>
        <v>0</v>
      </c>
      <c r="L34" s="119">
        <f t="shared" si="7"/>
        <v>0</v>
      </c>
      <c r="M34" s="124" t="e">
        <f>VLOOKUP(Grunddaten_Antrag!$O$17,Tabelle1!$F$15:$G$26,2,FALSE)</f>
        <v>#N/A</v>
      </c>
      <c r="N34" s="125" t="e">
        <f>IF(Grunddaten_Antrag!$M$15="Nein",F34,IF(AND(Grunddaten_Antrag!$M$15="Ja",E34&lt;M34),DATEDIF(D34,E34,"M")+1,IF(AND(Grunddaten_Antrag!$M$15="Ja",E34&gt;=M34,D34&lt;M34),(DATEDIF(D34,M34,"M")),"0")))</f>
        <v>#N/A</v>
      </c>
      <c r="O34" s="125" t="e">
        <f t="shared" si="4"/>
        <v>#VALUE!</v>
      </c>
      <c r="P34" s="120" t="str">
        <f>IF(OR(B34="Krippenkind",B34="Krippenkind EBZ ab 04/19"),N34*Grunddaten_Antrag!$L$18+O34*Grunddaten_Antrag!$N$18,IF(OR(B34="Kindergartenkind",B34="Vorschulkind bis 03/19",B34="Kindergartenkind EBZ ab 04/19"),N34*Grunddaten_Antrag!$L$19+O34*Grunddaten_Antrag!$N$19,IF(B34="Hortkind",N34*Grunddaten_Antrag!$L$20+O34*Grunddaten_Antrag!$N$20,"0,00 €")))</f>
        <v>0,00 €</v>
      </c>
      <c r="Q34" s="65"/>
      <c r="R34" s="65"/>
      <c r="S34" s="65"/>
      <c r="T34" s="65"/>
    </row>
    <row r="35" spans="1:20" ht="39.950000000000003" customHeight="1" x14ac:dyDescent="0.2">
      <c r="A35" s="65"/>
      <c r="B35" s="116" t="s">
        <v>6</v>
      </c>
      <c r="C35" s="116"/>
      <c r="D35" s="115" t="s">
        <v>6</v>
      </c>
      <c r="E35" s="115" t="s">
        <v>6</v>
      </c>
      <c r="F35" s="117" t="str">
        <f t="shared" si="3"/>
        <v xml:space="preserve"> </v>
      </c>
      <c r="G35" s="116" t="s">
        <v>6</v>
      </c>
      <c r="H35" s="118"/>
      <c r="I35" s="119">
        <f t="shared" si="5"/>
        <v>0</v>
      </c>
      <c r="J35" s="118"/>
      <c r="K35" s="119">
        <f t="shared" si="6"/>
        <v>0</v>
      </c>
      <c r="L35" s="119">
        <f t="shared" si="7"/>
        <v>0</v>
      </c>
      <c r="M35" s="124" t="e">
        <f>VLOOKUP(Grunddaten_Antrag!$O$17,Tabelle1!$F$15:$G$26,2,FALSE)</f>
        <v>#N/A</v>
      </c>
      <c r="N35" s="125" t="e">
        <f>IF(Grunddaten_Antrag!$M$15="Nein",F35,IF(AND(Grunddaten_Antrag!$M$15="Ja",E35&lt;M35),DATEDIF(D35,E35,"M")+1,IF(AND(Grunddaten_Antrag!$M$15="Ja",E35&gt;=M35,D35&lt;M35),(DATEDIF(D35,M35,"M")),"0")))</f>
        <v>#N/A</v>
      </c>
      <c r="O35" s="125" t="e">
        <f t="shared" si="4"/>
        <v>#VALUE!</v>
      </c>
      <c r="P35" s="120" t="str">
        <f>IF(OR(B35="Krippenkind",B35="Krippenkind EBZ ab 04/19"),N35*Grunddaten_Antrag!$L$18+O35*Grunddaten_Antrag!$N$18,IF(OR(B35="Kindergartenkind",B35="Vorschulkind bis 03/19",B35="Kindergartenkind EBZ ab 04/19"),N35*Grunddaten_Antrag!$L$19+O35*Grunddaten_Antrag!$N$19,IF(B35="Hortkind",N35*Grunddaten_Antrag!$L$20+O35*Grunddaten_Antrag!$N$20,"0,00 €")))</f>
        <v>0,00 €</v>
      </c>
      <c r="Q35" s="65"/>
      <c r="R35" s="65"/>
      <c r="S35" s="65"/>
      <c r="T35" s="65"/>
    </row>
    <row r="36" spans="1:20" ht="39.950000000000003" customHeight="1" x14ac:dyDescent="0.2">
      <c r="A36" s="65"/>
      <c r="B36" s="116" t="s">
        <v>6</v>
      </c>
      <c r="C36" s="116"/>
      <c r="D36" s="115" t="s">
        <v>6</v>
      </c>
      <c r="E36" s="115" t="s">
        <v>6</v>
      </c>
      <c r="F36" s="117" t="str">
        <f t="shared" si="3"/>
        <v xml:space="preserve"> </v>
      </c>
      <c r="G36" s="116" t="s">
        <v>6</v>
      </c>
      <c r="H36" s="118"/>
      <c r="I36" s="119">
        <f t="shared" si="5"/>
        <v>0</v>
      </c>
      <c r="J36" s="118"/>
      <c r="K36" s="119">
        <f t="shared" si="6"/>
        <v>0</v>
      </c>
      <c r="L36" s="119">
        <f t="shared" si="7"/>
        <v>0</v>
      </c>
      <c r="M36" s="124" t="e">
        <f>VLOOKUP(Grunddaten_Antrag!$O$17,Tabelle1!$F$15:$G$26,2,FALSE)</f>
        <v>#N/A</v>
      </c>
      <c r="N36" s="125" t="e">
        <f>IF(Grunddaten_Antrag!$M$15="Nein",F36,IF(AND(Grunddaten_Antrag!$M$15="Ja",E36&lt;M36),DATEDIF(D36,E36,"M")+1,IF(AND(Grunddaten_Antrag!$M$15="Ja",E36&gt;=M36,D36&lt;M36),(DATEDIF(D36,M36,"M")),"0")))</f>
        <v>#N/A</v>
      </c>
      <c r="O36" s="125" t="e">
        <f t="shared" si="4"/>
        <v>#VALUE!</v>
      </c>
      <c r="P36" s="120" t="str">
        <f>IF(OR(B36="Krippenkind",B36="Krippenkind EBZ ab 04/19"),N36*Grunddaten_Antrag!$L$18+O36*Grunddaten_Antrag!$N$18,IF(OR(B36="Kindergartenkind",B36="Vorschulkind bis 03/19",B36="Kindergartenkind EBZ ab 04/19"),N36*Grunddaten_Antrag!$L$19+O36*Grunddaten_Antrag!$N$19,IF(B36="Hortkind",N36*Grunddaten_Antrag!$L$20+O36*Grunddaten_Antrag!$N$20,"0,00 €")))</f>
        <v>0,00 €</v>
      </c>
      <c r="Q36" s="65"/>
      <c r="R36" s="65"/>
      <c r="S36" s="65"/>
      <c r="T36" s="65"/>
    </row>
    <row r="37" spans="1:20" ht="39.950000000000003" customHeight="1" x14ac:dyDescent="0.2">
      <c r="A37" s="65"/>
      <c r="B37" s="116" t="s">
        <v>6</v>
      </c>
      <c r="C37" s="116"/>
      <c r="D37" s="115" t="s">
        <v>6</v>
      </c>
      <c r="E37" s="115" t="s">
        <v>6</v>
      </c>
      <c r="F37" s="117" t="str">
        <f t="shared" si="3"/>
        <v xml:space="preserve"> </v>
      </c>
      <c r="G37" s="116" t="s">
        <v>6</v>
      </c>
      <c r="H37" s="118"/>
      <c r="I37" s="119">
        <f t="shared" si="5"/>
        <v>0</v>
      </c>
      <c r="J37" s="118"/>
      <c r="K37" s="119">
        <f t="shared" si="6"/>
        <v>0</v>
      </c>
      <c r="L37" s="119">
        <f t="shared" si="7"/>
        <v>0</v>
      </c>
      <c r="M37" s="124" t="e">
        <f>VLOOKUP(Grunddaten_Antrag!$O$17,Tabelle1!$F$15:$G$26,2,FALSE)</f>
        <v>#N/A</v>
      </c>
      <c r="N37" s="125" t="e">
        <f>IF(Grunddaten_Antrag!$M$15="Nein",F37,IF(AND(Grunddaten_Antrag!$M$15="Ja",E37&lt;M37),DATEDIF(D37,E37,"M")+1,IF(AND(Grunddaten_Antrag!$M$15="Ja",E37&gt;=M37,D37&lt;M37),(DATEDIF(D37,M37,"M")),"0")))</f>
        <v>#N/A</v>
      </c>
      <c r="O37" s="125" t="e">
        <f t="shared" si="4"/>
        <v>#VALUE!</v>
      </c>
      <c r="P37" s="120" t="str">
        <f>IF(OR(B37="Krippenkind",B37="Krippenkind EBZ ab 04/19"),N37*Grunddaten_Antrag!$L$18+O37*Grunddaten_Antrag!$N$18,IF(OR(B37="Kindergartenkind",B37="Vorschulkind bis 03/19",B37="Kindergartenkind EBZ ab 04/19"),N37*Grunddaten_Antrag!$L$19+O37*Grunddaten_Antrag!$N$19,IF(B37="Hortkind",N37*Grunddaten_Antrag!$L$20+O37*Grunddaten_Antrag!$N$20,"0,00 €")))</f>
        <v>0,00 €</v>
      </c>
      <c r="Q37" s="65"/>
      <c r="R37" s="65"/>
      <c r="S37" s="65"/>
      <c r="T37" s="65"/>
    </row>
    <row r="38" spans="1:20" ht="39.950000000000003" customHeight="1" x14ac:dyDescent="0.2">
      <c r="A38" s="65"/>
      <c r="B38" s="116" t="s">
        <v>6</v>
      </c>
      <c r="C38" s="116"/>
      <c r="D38" s="115" t="s">
        <v>6</v>
      </c>
      <c r="E38" s="115" t="s">
        <v>6</v>
      </c>
      <c r="F38" s="117" t="str">
        <f t="shared" si="3"/>
        <v xml:space="preserve"> </v>
      </c>
      <c r="G38" s="116" t="s">
        <v>6</v>
      </c>
      <c r="H38" s="118"/>
      <c r="I38" s="119">
        <f t="shared" si="5"/>
        <v>0</v>
      </c>
      <c r="J38" s="118"/>
      <c r="K38" s="119">
        <f t="shared" si="6"/>
        <v>0</v>
      </c>
      <c r="L38" s="119">
        <f t="shared" si="7"/>
        <v>0</v>
      </c>
      <c r="M38" s="124" t="e">
        <f>VLOOKUP(Grunddaten_Antrag!$O$17,Tabelle1!$F$15:$G$26,2,FALSE)</f>
        <v>#N/A</v>
      </c>
      <c r="N38" s="125" t="e">
        <f>IF(Grunddaten_Antrag!$M$15="Nein",F38,IF(AND(Grunddaten_Antrag!$M$15="Ja",E38&lt;M38),DATEDIF(D38,E38,"M")+1,IF(AND(Grunddaten_Antrag!$M$15="Ja",E38&gt;=M38,D38&lt;M38),(DATEDIF(D38,M38,"M")),"0")))</f>
        <v>#N/A</v>
      </c>
      <c r="O38" s="125" t="e">
        <f t="shared" si="4"/>
        <v>#VALUE!</v>
      </c>
      <c r="P38" s="120" t="str">
        <f>IF(OR(B38="Krippenkind",B38="Krippenkind EBZ ab 04/19"),N38*Grunddaten_Antrag!$L$18+O38*Grunddaten_Antrag!$N$18,IF(OR(B38="Kindergartenkind",B38="Vorschulkind bis 03/19",B38="Kindergartenkind EBZ ab 04/19"),N38*Grunddaten_Antrag!$L$19+O38*Grunddaten_Antrag!$N$19,IF(B38="Hortkind",N38*Grunddaten_Antrag!$L$20+O38*Grunddaten_Antrag!$N$20,"0,00 €")))</f>
        <v>0,00 €</v>
      </c>
      <c r="Q38" s="65"/>
      <c r="R38" s="65"/>
      <c r="S38" s="65"/>
      <c r="T38" s="65"/>
    </row>
    <row r="39" spans="1:20" ht="39.950000000000003" customHeight="1" x14ac:dyDescent="0.2">
      <c r="A39" s="65"/>
      <c r="B39" s="116" t="s">
        <v>6</v>
      </c>
      <c r="C39" s="116"/>
      <c r="D39" s="115" t="s">
        <v>6</v>
      </c>
      <c r="E39" s="115" t="s">
        <v>6</v>
      </c>
      <c r="F39" s="117" t="str">
        <f t="shared" si="3"/>
        <v xml:space="preserve"> </v>
      </c>
      <c r="G39" s="116" t="s">
        <v>6</v>
      </c>
      <c r="H39" s="118"/>
      <c r="I39" s="119">
        <f t="shared" si="5"/>
        <v>0</v>
      </c>
      <c r="J39" s="118"/>
      <c r="K39" s="119">
        <f t="shared" si="6"/>
        <v>0</v>
      </c>
      <c r="L39" s="119">
        <f t="shared" si="7"/>
        <v>0</v>
      </c>
      <c r="M39" s="124" t="e">
        <f>VLOOKUP(Grunddaten_Antrag!$O$17,Tabelle1!$F$15:$G$26,2,FALSE)</f>
        <v>#N/A</v>
      </c>
      <c r="N39" s="125" t="e">
        <f>IF(Grunddaten_Antrag!$M$15="Nein",F39,IF(AND(Grunddaten_Antrag!$M$15="Ja",E39&lt;M39),DATEDIF(D39,E39,"M")+1,IF(AND(Grunddaten_Antrag!$M$15="Ja",E39&gt;=M39,D39&lt;M39),(DATEDIF(D39,M39,"M")),"0")))</f>
        <v>#N/A</v>
      </c>
      <c r="O39" s="125" t="e">
        <f t="shared" si="4"/>
        <v>#VALUE!</v>
      </c>
      <c r="P39" s="120" t="str">
        <f>IF(OR(B39="Krippenkind",B39="Krippenkind EBZ ab 04/19"),N39*Grunddaten_Antrag!$L$18+O39*Grunddaten_Antrag!$N$18,IF(OR(B39="Kindergartenkind",B39="Vorschulkind bis 03/19",B39="Kindergartenkind EBZ ab 04/19"),N39*Grunddaten_Antrag!$L$19+O39*Grunddaten_Antrag!$N$19,IF(B39="Hortkind",N39*Grunddaten_Antrag!$L$20+O39*Grunddaten_Antrag!$N$20,"0,00 €")))</f>
        <v>0,00 €</v>
      </c>
      <c r="Q39" s="65"/>
      <c r="R39" s="65"/>
      <c r="S39" s="65"/>
      <c r="T39" s="65"/>
    </row>
    <row r="40" spans="1:20" ht="39.950000000000003" customHeight="1" x14ac:dyDescent="0.2">
      <c r="A40" s="65"/>
      <c r="B40" s="116" t="s">
        <v>6</v>
      </c>
      <c r="C40" s="116"/>
      <c r="D40" s="115" t="s">
        <v>6</v>
      </c>
      <c r="E40" s="115" t="s">
        <v>6</v>
      </c>
      <c r="F40" s="117" t="str">
        <f t="shared" si="3"/>
        <v xml:space="preserve"> </v>
      </c>
      <c r="G40" s="116" t="s">
        <v>6</v>
      </c>
      <c r="H40" s="118"/>
      <c r="I40" s="119">
        <f t="shared" si="5"/>
        <v>0</v>
      </c>
      <c r="J40" s="118"/>
      <c r="K40" s="119">
        <f t="shared" si="6"/>
        <v>0</v>
      </c>
      <c r="L40" s="119">
        <f t="shared" si="7"/>
        <v>0</v>
      </c>
      <c r="M40" s="124" t="e">
        <f>VLOOKUP(Grunddaten_Antrag!$O$17,Tabelle1!$F$15:$G$26,2,FALSE)</f>
        <v>#N/A</v>
      </c>
      <c r="N40" s="125" t="e">
        <f>IF(Grunddaten_Antrag!$M$15="Nein",F40,IF(AND(Grunddaten_Antrag!$M$15="Ja",E40&lt;M40),DATEDIF(D40,E40,"M")+1,IF(AND(Grunddaten_Antrag!$M$15="Ja",E40&gt;=M40,D40&lt;M40),(DATEDIF(D40,M40,"M")),"0")))</f>
        <v>#N/A</v>
      </c>
      <c r="O40" s="125" t="e">
        <f t="shared" si="4"/>
        <v>#VALUE!</v>
      </c>
      <c r="P40" s="120" t="str">
        <f>IF(OR(B40="Krippenkind",B40="Krippenkind EBZ ab 04/19"),N40*Grunddaten_Antrag!$L$18+O40*Grunddaten_Antrag!$N$18,IF(OR(B40="Kindergartenkind",B40="Vorschulkind bis 03/19",B40="Kindergartenkind EBZ ab 04/19"),N40*Grunddaten_Antrag!$L$19+O40*Grunddaten_Antrag!$N$19,IF(B40="Hortkind",N40*Grunddaten_Antrag!$L$20+O40*Grunddaten_Antrag!$N$20,"0,00 €")))</f>
        <v>0,00 €</v>
      </c>
      <c r="Q40" s="65"/>
      <c r="R40" s="65"/>
      <c r="S40" s="65"/>
      <c r="T40" s="65"/>
    </row>
    <row r="41" spans="1:20" ht="39.950000000000003" customHeight="1" x14ac:dyDescent="0.2">
      <c r="A41" s="65"/>
      <c r="B41" s="116" t="s">
        <v>6</v>
      </c>
      <c r="C41" s="116"/>
      <c r="D41" s="115" t="s">
        <v>6</v>
      </c>
      <c r="E41" s="115" t="s">
        <v>6</v>
      </c>
      <c r="F41" s="117" t="str">
        <f t="shared" si="3"/>
        <v xml:space="preserve"> </v>
      </c>
      <c r="G41" s="116" t="s">
        <v>6</v>
      </c>
      <c r="H41" s="118"/>
      <c r="I41" s="119">
        <f t="shared" si="5"/>
        <v>0</v>
      </c>
      <c r="J41" s="118"/>
      <c r="K41" s="119">
        <f t="shared" si="6"/>
        <v>0</v>
      </c>
      <c r="L41" s="119">
        <f t="shared" si="7"/>
        <v>0</v>
      </c>
      <c r="M41" s="124" t="e">
        <f>VLOOKUP(Grunddaten_Antrag!$O$17,Tabelle1!$F$15:$G$26,2,FALSE)</f>
        <v>#N/A</v>
      </c>
      <c r="N41" s="125" t="e">
        <f>IF(Grunddaten_Antrag!$M$15="Nein",F41,IF(AND(Grunddaten_Antrag!$M$15="Ja",E41&lt;M41),DATEDIF(D41,E41,"M")+1,IF(AND(Grunddaten_Antrag!$M$15="Ja",E41&gt;=M41,D41&lt;M41),(DATEDIF(D41,M41,"M")),"0")))</f>
        <v>#N/A</v>
      </c>
      <c r="O41" s="125" t="e">
        <f t="shared" si="4"/>
        <v>#VALUE!</v>
      </c>
      <c r="P41" s="120" t="str">
        <f>IF(OR(B41="Krippenkind",B41="Krippenkind EBZ ab 04/19"),N41*Grunddaten_Antrag!$L$18+O41*Grunddaten_Antrag!$N$18,IF(OR(B41="Kindergartenkind",B41="Vorschulkind bis 03/19",B41="Kindergartenkind EBZ ab 04/19"),N41*Grunddaten_Antrag!$L$19+O41*Grunddaten_Antrag!$N$19,IF(B41="Hortkind",N41*Grunddaten_Antrag!$L$20+O41*Grunddaten_Antrag!$N$20,"0,00 €")))</f>
        <v>0,00 €</v>
      </c>
      <c r="Q41" s="65"/>
      <c r="R41" s="65"/>
      <c r="S41" s="65"/>
      <c r="T41" s="65"/>
    </row>
    <row r="42" spans="1:20" ht="39.950000000000003" customHeight="1" x14ac:dyDescent="0.2">
      <c r="A42" s="65"/>
      <c r="B42" s="116" t="s">
        <v>6</v>
      </c>
      <c r="C42" s="116"/>
      <c r="D42" s="115" t="s">
        <v>6</v>
      </c>
      <c r="E42" s="115" t="s">
        <v>6</v>
      </c>
      <c r="F42" s="117" t="str">
        <f t="shared" si="3"/>
        <v xml:space="preserve"> </v>
      </c>
      <c r="G42" s="116" t="s">
        <v>6</v>
      </c>
      <c r="H42" s="118"/>
      <c r="I42" s="119">
        <f t="shared" si="5"/>
        <v>0</v>
      </c>
      <c r="J42" s="118"/>
      <c r="K42" s="119">
        <f t="shared" si="6"/>
        <v>0</v>
      </c>
      <c r="L42" s="119">
        <f t="shared" si="7"/>
        <v>0</v>
      </c>
      <c r="M42" s="124" t="e">
        <f>VLOOKUP(Grunddaten_Antrag!$O$17,Tabelle1!$F$15:$G$26,2,FALSE)</f>
        <v>#N/A</v>
      </c>
      <c r="N42" s="125" t="e">
        <f>IF(Grunddaten_Antrag!$M$15="Nein",F42,IF(AND(Grunddaten_Antrag!$M$15="Ja",E42&lt;M42),DATEDIF(D42,E42,"M")+1,IF(AND(Grunddaten_Antrag!$M$15="Ja",E42&gt;=M42,D42&lt;M42),(DATEDIF(D42,M42,"M")),"0")))</f>
        <v>#N/A</v>
      </c>
      <c r="O42" s="125" t="e">
        <f t="shared" si="4"/>
        <v>#VALUE!</v>
      </c>
      <c r="P42" s="120" t="str">
        <f>IF(OR(B42="Krippenkind",B42="Krippenkind EBZ ab 04/19"),N42*Grunddaten_Antrag!$L$18+O42*Grunddaten_Antrag!$N$18,IF(OR(B42="Kindergartenkind",B42="Vorschulkind bis 03/19",B42="Kindergartenkind EBZ ab 04/19"),N42*Grunddaten_Antrag!$L$19+O42*Grunddaten_Antrag!$N$19,IF(B42="Hortkind",N42*Grunddaten_Antrag!$L$20+O42*Grunddaten_Antrag!$N$20,"0,00 €")))</f>
        <v>0,00 €</v>
      </c>
      <c r="Q42" s="65"/>
      <c r="R42" s="65"/>
      <c r="S42" s="65"/>
      <c r="T42" s="65"/>
    </row>
    <row r="43" spans="1:20" ht="39.950000000000003" customHeight="1" x14ac:dyDescent="0.2">
      <c r="A43" s="65"/>
      <c r="B43" s="116" t="s">
        <v>6</v>
      </c>
      <c r="C43" s="116"/>
      <c r="D43" s="115" t="s">
        <v>6</v>
      </c>
      <c r="E43" s="115" t="s">
        <v>6</v>
      </c>
      <c r="F43" s="117" t="str">
        <f t="shared" si="3"/>
        <v xml:space="preserve"> </v>
      </c>
      <c r="G43" s="116" t="s">
        <v>6</v>
      </c>
      <c r="H43" s="118"/>
      <c r="I43" s="119">
        <f t="shared" si="5"/>
        <v>0</v>
      </c>
      <c r="J43" s="118"/>
      <c r="K43" s="119">
        <f t="shared" si="6"/>
        <v>0</v>
      </c>
      <c r="L43" s="119">
        <f t="shared" si="7"/>
        <v>0</v>
      </c>
      <c r="M43" s="124" t="e">
        <f>VLOOKUP(Grunddaten_Antrag!$O$17,Tabelle1!$F$15:$G$26,2,FALSE)</f>
        <v>#N/A</v>
      </c>
      <c r="N43" s="125" t="e">
        <f>IF(Grunddaten_Antrag!$M$15="Nein",F43,IF(AND(Grunddaten_Antrag!$M$15="Ja",E43&lt;M43),DATEDIF(D43,E43,"M")+1,IF(AND(Grunddaten_Antrag!$M$15="Ja",E43&gt;=M43,D43&lt;M43),(DATEDIF(D43,M43,"M")),"0")))</f>
        <v>#N/A</v>
      </c>
      <c r="O43" s="125" t="e">
        <f t="shared" si="4"/>
        <v>#VALUE!</v>
      </c>
      <c r="P43" s="120" t="str">
        <f>IF(OR(B43="Krippenkind",B43="Krippenkind EBZ ab 04/19"),N43*Grunddaten_Antrag!$L$18+O43*Grunddaten_Antrag!$N$18,IF(OR(B43="Kindergartenkind",B43="Vorschulkind bis 03/19",B43="Kindergartenkind EBZ ab 04/19"),N43*Grunddaten_Antrag!$L$19+O43*Grunddaten_Antrag!$N$19,IF(B43="Hortkind",N43*Grunddaten_Antrag!$L$20+O43*Grunddaten_Antrag!$N$20,"0,00 €")))</f>
        <v>0,00 €</v>
      </c>
      <c r="Q43" s="65"/>
      <c r="R43" s="65"/>
      <c r="S43" s="65"/>
      <c r="T43" s="65"/>
    </row>
    <row r="44" spans="1:20" ht="39.950000000000003" customHeight="1" x14ac:dyDescent="0.2">
      <c r="A44" s="65"/>
      <c r="B44" s="116" t="s">
        <v>6</v>
      </c>
      <c r="C44" s="116"/>
      <c r="D44" s="115" t="s">
        <v>6</v>
      </c>
      <c r="E44" s="115" t="s">
        <v>6</v>
      </c>
      <c r="F44" s="117" t="str">
        <f t="shared" si="3"/>
        <v xml:space="preserve"> </v>
      </c>
      <c r="G44" s="116" t="s">
        <v>6</v>
      </c>
      <c r="H44" s="118"/>
      <c r="I44" s="119">
        <f t="shared" si="5"/>
        <v>0</v>
      </c>
      <c r="J44" s="118"/>
      <c r="K44" s="119">
        <f t="shared" si="6"/>
        <v>0</v>
      </c>
      <c r="L44" s="119">
        <f t="shared" si="7"/>
        <v>0</v>
      </c>
      <c r="M44" s="124" t="e">
        <f>VLOOKUP(Grunddaten_Antrag!$O$17,Tabelle1!$F$15:$G$26,2,FALSE)</f>
        <v>#N/A</v>
      </c>
      <c r="N44" s="125" t="e">
        <f>IF(Grunddaten_Antrag!$M$15="Nein",F44,IF(AND(Grunddaten_Antrag!$M$15="Ja",E44&lt;M44),DATEDIF(D44,E44,"M")+1,IF(AND(Grunddaten_Antrag!$M$15="Ja",E44&gt;=M44,D44&lt;M44),(DATEDIF(D44,M44,"M")),"0")))</f>
        <v>#N/A</v>
      </c>
      <c r="O44" s="125" t="e">
        <f t="shared" si="4"/>
        <v>#VALUE!</v>
      </c>
      <c r="P44" s="120" t="str">
        <f>IF(OR(B44="Krippenkind",B44="Krippenkind EBZ ab 04/19"),N44*Grunddaten_Antrag!$L$18+O44*Grunddaten_Antrag!$N$18,IF(OR(B44="Kindergartenkind",B44="Vorschulkind bis 03/19",B44="Kindergartenkind EBZ ab 04/19"),N44*Grunddaten_Antrag!$L$19+O44*Grunddaten_Antrag!$N$19,IF(B44="Hortkind",N44*Grunddaten_Antrag!$L$20+O44*Grunddaten_Antrag!$N$20,"0,00 €")))</f>
        <v>0,00 €</v>
      </c>
      <c r="Q44" s="65"/>
      <c r="R44" s="65"/>
      <c r="S44" s="65"/>
      <c r="T44" s="65"/>
    </row>
    <row r="45" spans="1:20" ht="39.950000000000003" customHeight="1" x14ac:dyDescent="0.2">
      <c r="A45" s="65"/>
      <c r="B45" s="116" t="s">
        <v>6</v>
      </c>
      <c r="C45" s="116"/>
      <c r="D45" s="115" t="s">
        <v>6</v>
      </c>
      <c r="E45" s="115" t="s">
        <v>6</v>
      </c>
      <c r="F45" s="117" t="str">
        <f t="shared" si="3"/>
        <v xml:space="preserve"> </v>
      </c>
      <c r="G45" s="116" t="s">
        <v>6</v>
      </c>
      <c r="H45" s="118"/>
      <c r="I45" s="119">
        <f t="shared" si="5"/>
        <v>0</v>
      </c>
      <c r="J45" s="118"/>
      <c r="K45" s="119">
        <f t="shared" si="6"/>
        <v>0</v>
      </c>
      <c r="L45" s="119">
        <f t="shared" si="7"/>
        <v>0</v>
      </c>
      <c r="M45" s="124" t="e">
        <f>VLOOKUP(Grunddaten_Antrag!$O$17,Tabelle1!$F$15:$G$26,2,FALSE)</f>
        <v>#N/A</v>
      </c>
      <c r="N45" s="125" t="e">
        <f>IF(Grunddaten_Antrag!$M$15="Nein",F45,IF(AND(Grunddaten_Antrag!$M$15="Ja",E45&lt;M45),DATEDIF(D45,E45,"M")+1,IF(AND(Grunddaten_Antrag!$M$15="Ja",E45&gt;=M45,D45&lt;M45),(DATEDIF(D45,M45,"M")),"0")))</f>
        <v>#N/A</v>
      </c>
      <c r="O45" s="125" t="e">
        <f t="shared" si="4"/>
        <v>#VALUE!</v>
      </c>
      <c r="P45" s="120" t="str">
        <f>IF(OR(B45="Krippenkind",B45="Krippenkind EBZ ab 04/19"),N45*Grunddaten_Antrag!$L$18+O45*Grunddaten_Antrag!$N$18,IF(OR(B45="Kindergartenkind",B45="Vorschulkind bis 03/19",B45="Kindergartenkind EBZ ab 04/19"),N45*Grunddaten_Antrag!$L$19+O45*Grunddaten_Antrag!$N$19,IF(B45="Hortkind",N45*Grunddaten_Antrag!$L$20+O45*Grunddaten_Antrag!$N$20,"0,00 €")))</f>
        <v>0,00 €</v>
      </c>
      <c r="Q45" s="65"/>
      <c r="R45" s="65"/>
      <c r="S45" s="65"/>
      <c r="T45" s="65"/>
    </row>
    <row r="46" spans="1:20" ht="39.75" customHeight="1" x14ac:dyDescent="0.2">
      <c r="A46" s="65"/>
      <c r="B46" s="116" t="s">
        <v>6</v>
      </c>
      <c r="C46" s="116"/>
      <c r="D46" s="115" t="s">
        <v>6</v>
      </c>
      <c r="E46" s="115" t="s">
        <v>6</v>
      </c>
      <c r="F46" s="117" t="str">
        <f t="shared" si="3"/>
        <v xml:space="preserve"> </v>
      </c>
      <c r="G46" s="116" t="s">
        <v>6</v>
      </c>
      <c r="H46" s="118"/>
      <c r="I46" s="119">
        <f t="shared" si="5"/>
        <v>0</v>
      </c>
      <c r="J46" s="118"/>
      <c r="K46" s="119">
        <f t="shared" si="6"/>
        <v>0</v>
      </c>
      <c r="L46" s="119">
        <f t="shared" si="7"/>
        <v>0</v>
      </c>
      <c r="M46" s="124" t="e">
        <f>VLOOKUP(Grunddaten_Antrag!$O$17,Tabelle1!$F$15:$G$26,2,FALSE)</f>
        <v>#N/A</v>
      </c>
      <c r="N46" s="125" t="e">
        <f>IF(Grunddaten_Antrag!$M$15="Nein",F46,IF(AND(Grunddaten_Antrag!$M$15="Ja",E46&lt;M46),DATEDIF(D46,E46,"M")+1,IF(AND(Grunddaten_Antrag!$M$15="Ja",E46&gt;=M46,D46&lt;M46),(DATEDIF(D46,M46,"M")),"0")))</f>
        <v>#N/A</v>
      </c>
      <c r="O46" s="125" t="e">
        <f t="shared" si="4"/>
        <v>#VALUE!</v>
      </c>
      <c r="P46" s="120" t="str">
        <f>IF(OR(B46="Krippenkind",B46="Krippenkind EBZ ab 04/19"),N46*Grunddaten_Antrag!$L$18+O46*Grunddaten_Antrag!$N$18,IF(OR(B46="Kindergartenkind",B46="Vorschulkind bis 03/19",B46="Kindergartenkind EBZ ab 04/19"),N46*Grunddaten_Antrag!$L$19+O46*Grunddaten_Antrag!$N$19,IF(B46="Hortkind",N46*Grunddaten_Antrag!$L$20+O46*Grunddaten_Antrag!$N$20,"0,00 €")))</f>
        <v>0,00 €</v>
      </c>
      <c r="Q46" s="65"/>
      <c r="R46" s="65"/>
      <c r="S46" s="65"/>
      <c r="T46" s="65"/>
    </row>
    <row r="47" spans="1:20" ht="39.950000000000003" customHeight="1" x14ac:dyDescent="0.2">
      <c r="A47" s="65"/>
      <c r="B47" s="121" t="s">
        <v>21</v>
      </c>
      <c r="C47" s="121"/>
      <c r="D47" s="121"/>
      <c r="E47" s="121"/>
      <c r="F47" s="121"/>
      <c r="G47" s="121"/>
      <c r="H47" s="121"/>
      <c r="I47" s="122">
        <f>SUM(I14:I46)</f>
        <v>0</v>
      </c>
      <c r="J47" s="122">
        <f t="shared" ref="J47:L47" si="8">SUM(J14:J46)</f>
        <v>0</v>
      </c>
      <c r="K47" s="122">
        <f t="shared" si="8"/>
        <v>0</v>
      </c>
      <c r="L47" s="122">
        <f t="shared" si="8"/>
        <v>0</v>
      </c>
      <c r="M47" s="123"/>
      <c r="N47" s="123"/>
      <c r="O47" s="123"/>
      <c r="P47" s="123">
        <f t="shared" ref="P47" si="9">SUM(P14:P46)</f>
        <v>0</v>
      </c>
      <c r="Q47" s="65"/>
      <c r="R47" s="65"/>
      <c r="S47" s="65"/>
      <c r="T47" s="65"/>
    </row>
    <row r="48" spans="1:20" ht="20.100000000000001" customHeight="1" x14ac:dyDescent="0.2">
      <c r="A48" s="65"/>
      <c r="B48" s="31"/>
      <c r="C48" s="31"/>
      <c r="D48" s="31"/>
      <c r="E48" s="31"/>
      <c r="F48" s="31"/>
      <c r="G48" s="31"/>
      <c r="H48" s="31"/>
      <c r="I48" s="31"/>
      <c r="J48" s="31"/>
      <c r="K48" s="31"/>
      <c r="L48" s="31"/>
      <c r="M48" s="65"/>
      <c r="N48" s="65"/>
      <c r="O48" s="65"/>
      <c r="P48" s="65"/>
      <c r="Q48" s="65"/>
      <c r="R48" s="65"/>
      <c r="S48" s="65"/>
      <c r="T48" s="65"/>
    </row>
    <row r="49" spans="1:20" ht="20.100000000000001" customHeight="1" x14ac:dyDescent="0.2">
      <c r="A49" s="65"/>
      <c r="B49" s="31"/>
      <c r="C49" s="31"/>
      <c r="D49" s="31"/>
      <c r="E49" s="31"/>
      <c r="F49" s="31"/>
      <c r="G49" s="31"/>
      <c r="H49" s="31"/>
      <c r="I49" s="31"/>
      <c r="J49" s="31"/>
      <c r="K49" s="31"/>
      <c r="L49" s="31"/>
      <c r="M49" s="65"/>
      <c r="N49" s="65"/>
      <c r="O49" s="65"/>
      <c r="P49" s="65"/>
      <c r="Q49" s="65"/>
      <c r="R49" s="65"/>
      <c r="S49" s="65"/>
      <c r="T49" s="65"/>
    </row>
    <row r="50" spans="1:20" ht="35.1" customHeight="1" x14ac:dyDescent="0.2">
      <c r="A50" s="65"/>
      <c r="B50" s="31"/>
      <c r="C50" s="31"/>
      <c r="D50" s="31"/>
      <c r="E50" s="31"/>
      <c r="F50" s="31"/>
      <c r="G50" s="31"/>
      <c r="H50" s="81" t="s">
        <v>69</v>
      </c>
      <c r="I50" s="81" t="s">
        <v>68</v>
      </c>
      <c r="J50" s="82" t="s">
        <v>121</v>
      </c>
      <c r="K50" s="31"/>
      <c r="L50" s="31"/>
      <c r="M50" s="65"/>
      <c r="N50" s="65"/>
      <c r="O50" s="65"/>
      <c r="P50" s="65"/>
      <c r="Q50" s="65"/>
      <c r="R50" s="65"/>
      <c r="S50" s="65"/>
      <c r="T50" s="65"/>
    </row>
    <row r="51" spans="1:20" ht="35.1" customHeight="1" x14ac:dyDescent="0.2">
      <c r="A51" s="65"/>
      <c r="B51" s="31"/>
      <c r="C51" s="31"/>
      <c r="D51" s="31"/>
      <c r="E51" s="31"/>
      <c r="F51" s="31"/>
      <c r="G51" s="83" t="s">
        <v>23</v>
      </c>
      <c r="H51" s="84">
        <f>SUMIF(G14:G46,"Kind wohnhaft in GU Zif. 2.3.3",L14:L46)</f>
        <v>0</v>
      </c>
      <c r="I51" s="85">
        <f>SUMIF(G14:G46,"Kind wohnhaft in GU Zif. 2.3.3",I14:L46)</f>
        <v>0</v>
      </c>
      <c r="J51" s="85">
        <f>SUMIF(G14:G46,"Kind wohnhaft in GU Zif. 2.3.3",K14:K46)</f>
        <v>0</v>
      </c>
      <c r="K51" s="31"/>
      <c r="L51" s="31"/>
      <c r="M51" s="65"/>
      <c r="N51" s="65"/>
      <c r="O51" s="65"/>
      <c r="P51" s="65"/>
      <c r="Q51" s="65"/>
      <c r="R51" s="65"/>
      <c r="S51" s="65"/>
      <c r="T51" s="65"/>
    </row>
    <row r="52" spans="1:20" ht="35.1" customHeight="1" x14ac:dyDescent="0.2">
      <c r="A52" s="65"/>
      <c r="B52" s="31"/>
      <c r="C52" s="31"/>
      <c r="D52" s="31"/>
      <c r="E52" s="31"/>
      <c r="F52" s="31"/>
      <c r="G52" s="83" t="s">
        <v>24</v>
      </c>
      <c r="H52" s="84">
        <f>SUMIF(G14:G46,"Pflege-/ Heimkind Zif. 2.3.5",L14:L46)</f>
        <v>0</v>
      </c>
      <c r="I52" s="85">
        <f>SUMIF(G14:G46,"Pflege-/ Heimkind Zif. 2.3.5",I14:I46)</f>
        <v>0</v>
      </c>
      <c r="J52" s="85">
        <f>SUMIF(G14:G46,"Pflege-/ Heimkind Zif. 2.3.5",K14:K46)</f>
        <v>0</v>
      </c>
      <c r="K52" s="31"/>
      <c r="L52" s="31"/>
      <c r="M52" s="65"/>
      <c r="N52" s="65"/>
      <c r="O52" s="65"/>
      <c r="P52" s="65"/>
      <c r="Q52" s="65"/>
      <c r="R52" s="65"/>
      <c r="S52" s="65"/>
      <c r="T52" s="65"/>
    </row>
    <row r="53" spans="1:20" ht="35.1" customHeight="1" x14ac:dyDescent="0.2">
      <c r="A53" s="65"/>
      <c r="B53" s="31"/>
      <c r="C53" s="31"/>
      <c r="D53" s="31"/>
      <c r="E53" s="31"/>
      <c r="F53" s="31"/>
      <c r="G53" s="83" t="s">
        <v>25</v>
      </c>
      <c r="H53" s="84">
        <f>SUMIF(G14:G46,"Kind mit BSA-Nachweis Zif.2.3.6",L14:L46)</f>
        <v>0</v>
      </c>
      <c r="I53" s="85">
        <f>SUMIF(G14:G46,"Kind mit BSA-Nachweis Zif.2.3.6",I14:I46)</f>
        <v>0</v>
      </c>
      <c r="J53" s="85">
        <f>SUMIF(G14:G46,"Kind mit BSA-Nachweis Zif.2.3.6",K14:K46)</f>
        <v>0</v>
      </c>
      <c r="K53" s="31"/>
      <c r="L53" s="31"/>
      <c r="M53" s="65"/>
      <c r="N53" s="65"/>
      <c r="O53" s="65"/>
      <c r="P53" s="65"/>
      <c r="Q53" s="65"/>
      <c r="R53" s="65"/>
      <c r="S53" s="65"/>
      <c r="T53" s="65"/>
    </row>
    <row r="54" spans="1:20" ht="35.1" customHeight="1" x14ac:dyDescent="0.2">
      <c r="A54" s="65"/>
      <c r="B54" s="31"/>
      <c r="C54" s="31"/>
      <c r="D54" s="31"/>
      <c r="E54" s="31"/>
      <c r="F54" s="31"/>
      <c r="G54" s="83" t="s">
        <v>119</v>
      </c>
      <c r="H54" s="84">
        <f>SUMIF(G14:G46,"Kind wohnhaft in einer Mutter-/ Vater-Kind-Unterkunft Zif. 2.3.3",L14:L46)</f>
        <v>0</v>
      </c>
      <c r="I54" s="85">
        <f>SUMIF(G14:G46,"Kind wohnhaft in einer Mutter-/ Vater-Kind-Unterkunft Zif. 2.3.3",I14:I46)</f>
        <v>0</v>
      </c>
      <c r="J54" s="86">
        <f>SUMIF(G14:G46,"Kind wohnhaft in einer Mutter-/ Vater-Kind-Unterkunft Zif. 2.3.3",K14:K46)</f>
        <v>0</v>
      </c>
      <c r="K54" s="31"/>
      <c r="L54" s="31"/>
      <c r="M54" s="65"/>
      <c r="N54" s="65"/>
      <c r="O54" s="65"/>
      <c r="P54" s="65"/>
      <c r="Q54" s="65"/>
      <c r="R54" s="65"/>
      <c r="S54" s="65"/>
      <c r="T54" s="65"/>
    </row>
    <row r="55" spans="1:20" ht="35.1" customHeight="1" x14ac:dyDescent="0.2">
      <c r="A55" s="65"/>
      <c r="B55" s="31"/>
      <c r="C55" s="31"/>
      <c r="D55" s="31"/>
      <c r="E55" s="31"/>
      <c r="F55" s="31"/>
      <c r="G55" s="83" t="s">
        <v>120</v>
      </c>
      <c r="H55" s="84">
        <f>SUMIF(G14:G46,"Kind wohnhaft in einem Frauenhaus Zif. 2.3.3",L14:L46)</f>
        <v>0</v>
      </c>
      <c r="I55" s="85">
        <f>SUMIF(G14:G46,"Kind wohnhaft in einem Frauenhaus Zif. 2.3.3",I14:I46)</f>
        <v>0</v>
      </c>
      <c r="J55" s="86">
        <f>SUMIF(G14:G46,"Kind wohnhaft in einem Frauenhaus Zif. 2.3.3",K14:K46)</f>
        <v>0</v>
      </c>
      <c r="K55" s="31"/>
      <c r="L55" s="31"/>
      <c r="M55" s="65"/>
      <c r="N55" s="65"/>
      <c r="O55" s="65"/>
      <c r="P55" s="65"/>
      <c r="Q55" s="65"/>
      <c r="R55" s="65"/>
      <c r="S55" s="65"/>
      <c r="T55" s="65"/>
    </row>
    <row r="56" spans="1:20" ht="35.1" customHeight="1" x14ac:dyDescent="0.25">
      <c r="A56" s="65"/>
      <c r="B56" s="31"/>
      <c r="C56" s="31"/>
      <c r="D56" s="31"/>
      <c r="E56" s="31"/>
      <c r="F56" s="31"/>
      <c r="G56" s="87" t="s">
        <v>22</v>
      </c>
      <c r="H56" s="88">
        <f>SUM(H51:H55)</f>
        <v>0</v>
      </c>
      <c r="I56" s="88">
        <f t="shared" ref="I56:J56" si="10">SUM(I51:I55)</f>
        <v>0</v>
      </c>
      <c r="J56" s="88">
        <f t="shared" si="10"/>
        <v>0</v>
      </c>
      <c r="K56" s="31"/>
      <c r="L56" s="31"/>
      <c r="M56" s="65"/>
      <c r="N56" s="65"/>
      <c r="O56" s="65"/>
      <c r="P56" s="65"/>
      <c r="Q56" s="65"/>
      <c r="R56" s="65"/>
      <c r="S56" s="65"/>
      <c r="T56" s="65"/>
    </row>
    <row r="57" spans="1:20" ht="14.25" x14ac:dyDescent="0.2">
      <c r="A57" s="65"/>
      <c r="B57" s="65"/>
      <c r="C57" s="65"/>
      <c r="D57" s="65"/>
      <c r="E57" s="65"/>
      <c r="F57" s="65"/>
      <c r="G57" s="65"/>
      <c r="H57" s="65"/>
      <c r="I57" s="65"/>
      <c r="J57" s="65"/>
      <c r="K57" s="65"/>
      <c r="L57" s="65"/>
      <c r="M57" s="65"/>
      <c r="N57" s="65"/>
      <c r="O57" s="65"/>
      <c r="P57" s="65"/>
      <c r="Q57" s="65"/>
      <c r="R57" s="65"/>
      <c r="S57" s="65"/>
      <c r="T57" s="65"/>
    </row>
    <row r="58" spans="1:20" ht="14.25" x14ac:dyDescent="0.2">
      <c r="A58" s="65"/>
      <c r="B58" s="65"/>
      <c r="C58" s="65"/>
      <c r="D58" s="65"/>
      <c r="E58" s="65"/>
      <c r="F58" s="65"/>
      <c r="G58" s="65"/>
      <c r="H58" s="65"/>
      <c r="I58" s="65"/>
      <c r="J58" s="65"/>
      <c r="K58" s="65"/>
      <c r="L58" s="65"/>
      <c r="M58" s="65"/>
      <c r="N58" s="65"/>
      <c r="O58" s="65"/>
      <c r="P58" s="65"/>
      <c r="Q58" s="65"/>
      <c r="R58" s="65"/>
      <c r="S58" s="65"/>
      <c r="T58" s="65"/>
    </row>
  </sheetData>
  <sheetProtection algorithmName="SHA-512" hashValue="Ke6t4txSgXBxtZDmeizUeLQOxALWd1Ly6CXvVwu+gS+DE+JrnSQgq0PFDCE9H/GEd5Oy7NEmeR6pz8yj8JPNBQ==" saltValue="vSW328wXkPtAUlXHNrA20A==" spinCount="100000" sheet="1" objects="1" scenarios="1"/>
  <mergeCells count="9">
    <mergeCell ref="B3:G3"/>
    <mergeCell ref="B11:F11"/>
    <mergeCell ref="B6:C6"/>
    <mergeCell ref="D6:G6"/>
    <mergeCell ref="B7:C7"/>
    <mergeCell ref="D7:G7"/>
    <mergeCell ref="B8:C8"/>
    <mergeCell ref="D8:G8"/>
    <mergeCell ref="B4:K4"/>
  </mergeCells>
  <conditionalFormatting sqref="H14:H46">
    <cfRule type="expression" dxfId="0" priority="1">
      <formula>$B14:B46="Kindergartenkind"</formula>
    </cfRule>
  </conditionalFormatting>
  <dataValidations count="1">
    <dataValidation type="list" allowBlank="1" showInputMessage="1" showErrorMessage="1" sqref="C46" xr:uid="{00000000-0002-0000-0300-000000000000}">
      <formula1>"'-----------, Krippenkind,Kindergartenkind,Hortkind"</formula1>
    </dataValidation>
  </dataValidations>
  <pageMargins left="0.98425196850393704" right="0.78740157480314965" top="0.94488188976377963" bottom="0.9055118110236221" header="0.39370078740157483" footer="0.31496062992125984"/>
  <pageSetup paperSize="9" scale="35" orientation="portrait" r:id="rId1"/>
  <headerFooter>
    <oddHeader>&amp;R&amp;G</oddHeader>
    <oddFooter>&amp;LStand: 07.10.2020
&amp;CMFF - Endabrechnung Differenzförderung 2019/2020
&amp;A
&amp;P
&amp;R&amp;G</oddFooter>
  </headerFooter>
  <colBreaks count="1" manualBreakCount="1">
    <brk id="14" max="1048575" man="1"/>
  </colBreaks>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1000000}">
          <x14:formula1>
            <xm:f>Tabelle1!$H$3:$H$8</xm:f>
          </x14:formula1>
          <xm:sqref>G14:G46</xm:sqref>
        </x14:dataValidation>
        <x14:dataValidation type="list" allowBlank="1" showInputMessage="1" showErrorMessage="1" xr:uid="{00000000-0002-0000-0300-000002000000}">
          <x14:formula1>
            <xm:f>Tabelle1!$F$3:$F$6</xm:f>
          </x14:formula1>
          <xm:sqref>B14:B46</xm:sqref>
        </x14:dataValidation>
        <x14:dataValidation type="list" allowBlank="1" showInputMessage="1" showErrorMessage="1" error="Bitte tragen Sie nur ganze Zahlen zwischen 1 und 12 ein." xr:uid="{00000000-0002-0000-0300-000003000000}">
          <x14:formula1>
            <xm:f>Tabelle1!$F$29:$F$41</xm:f>
          </x14:formula1>
          <xm:sqref>D14:D46</xm:sqref>
        </x14:dataValidation>
        <x14:dataValidation type="list" allowBlank="1" showInputMessage="1" showErrorMessage="1" error="Bitte tragen Sie nur ganze Zahlen zwischen 1 und 12 ein." xr:uid="{00000000-0002-0000-0300-000004000000}">
          <x14:formula1>
            <xm:f>Tabelle1!$F$44:$F$56</xm:f>
          </x14:formula1>
          <xm:sqref>E14:E46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7"/>
  <sheetViews>
    <sheetView zoomScaleNormal="100" workbookViewId="0">
      <selection activeCell="D8" sqref="D8:J8"/>
    </sheetView>
  </sheetViews>
  <sheetFormatPr baseColWidth="10" defaultColWidth="11.42578125" defaultRowHeight="14.25" x14ac:dyDescent="0.2"/>
  <cols>
    <col min="1" max="1" width="44.42578125" style="31" customWidth="1"/>
    <col min="2" max="2" width="17.42578125" style="31" customWidth="1"/>
    <col min="3" max="3" width="17.140625" style="31" customWidth="1"/>
    <col min="4" max="4" width="24.42578125" style="31" customWidth="1"/>
    <col min="5" max="5" width="12.7109375" style="31" customWidth="1"/>
    <col min="6" max="9" width="11.42578125" style="31"/>
    <col min="10" max="10" width="10.5703125" style="31" customWidth="1"/>
    <col min="11" max="11" width="9" style="31" customWidth="1"/>
    <col min="12" max="16384" width="11.42578125" style="31"/>
  </cols>
  <sheetData>
    <row r="1" spans="1:11" x14ac:dyDescent="0.2">
      <c r="A1" s="2"/>
      <c r="B1" s="2"/>
      <c r="C1" s="34"/>
      <c r="D1" s="34"/>
      <c r="E1" s="34"/>
      <c r="F1" s="34"/>
      <c r="G1" s="34"/>
      <c r="H1" s="34"/>
      <c r="I1" s="34"/>
      <c r="J1" s="34"/>
      <c r="K1" s="34"/>
    </row>
    <row r="2" spans="1:11" ht="15" x14ac:dyDescent="0.25">
      <c r="A2" s="247" t="str">
        <f>Grunddaten_Antrag!A2</f>
        <v>Münchner Förderformel (MFF); Differenzförderung</v>
      </c>
      <c r="B2" s="247"/>
      <c r="C2" s="247"/>
      <c r="D2" s="247"/>
      <c r="E2" s="247"/>
      <c r="F2" s="9"/>
      <c r="G2" s="9"/>
      <c r="H2" s="34"/>
      <c r="I2" s="34"/>
      <c r="J2" s="34"/>
      <c r="K2" s="34"/>
    </row>
    <row r="3" spans="1:11" ht="15" x14ac:dyDescent="0.2">
      <c r="A3" s="135" t="str">
        <f>Grunddaten_Antrag!A3</f>
        <v>Endabrechnung auf Leistungen für den Bewilligungszeitraum (BWZ) 2023/2024 (01.09.2023 - 31.08.2024)</v>
      </c>
      <c r="B3" s="14"/>
      <c r="C3" s="35"/>
      <c r="D3" s="35"/>
      <c r="E3" s="35"/>
      <c r="F3" s="34"/>
      <c r="G3" s="34"/>
      <c r="H3" s="34"/>
      <c r="I3" s="34"/>
      <c r="J3" s="34"/>
      <c r="K3" s="34"/>
    </row>
    <row r="4" spans="1:11" ht="15" x14ac:dyDescent="0.25">
      <c r="A4" s="205" t="s">
        <v>81</v>
      </c>
      <c r="B4" s="205"/>
      <c r="C4" s="205"/>
      <c r="D4" s="205"/>
      <c r="E4" s="205"/>
      <c r="F4" s="205"/>
      <c r="G4" s="205"/>
      <c r="H4" s="205"/>
      <c r="I4" s="205"/>
      <c r="J4" s="205"/>
      <c r="K4" s="34"/>
    </row>
    <row r="5" spans="1:11" ht="15" x14ac:dyDescent="0.2">
      <c r="A5" s="135"/>
      <c r="B5" s="14"/>
      <c r="C5" s="35"/>
      <c r="D5" s="35"/>
      <c r="E5" s="35"/>
      <c r="F5" s="34"/>
      <c r="G5" s="34"/>
      <c r="H5" s="34"/>
      <c r="I5" s="34"/>
      <c r="J5" s="34"/>
      <c r="K5" s="34"/>
    </row>
    <row r="6" spans="1:11" ht="15" x14ac:dyDescent="0.25">
      <c r="A6" s="9"/>
      <c r="B6" s="2"/>
      <c r="C6" s="34"/>
      <c r="D6" s="34"/>
      <c r="E6" s="34"/>
      <c r="F6" s="34"/>
      <c r="G6" s="34"/>
      <c r="H6" s="34"/>
      <c r="I6" s="34"/>
      <c r="J6" s="34"/>
      <c r="K6" s="34"/>
    </row>
    <row r="7" spans="1:11" ht="39.950000000000003" customHeight="1" x14ac:dyDescent="0.2">
      <c r="A7" s="249" t="s">
        <v>8</v>
      </c>
      <c r="B7" s="250"/>
      <c r="C7" s="250"/>
      <c r="D7" s="250"/>
      <c r="E7" s="250"/>
      <c r="F7" s="250"/>
      <c r="G7" s="250"/>
      <c r="H7" s="250"/>
      <c r="I7" s="250"/>
      <c r="J7" s="251"/>
      <c r="K7" s="34"/>
    </row>
    <row r="8" spans="1:11" s="34" customFormat="1" ht="39.950000000000003" customHeight="1" x14ac:dyDescent="0.2">
      <c r="A8" s="225" t="s">
        <v>1</v>
      </c>
      <c r="B8" s="225"/>
      <c r="C8" s="225"/>
      <c r="D8" s="252">
        <f>Grunddaten_Antrag!D6</f>
        <v>0</v>
      </c>
      <c r="E8" s="253"/>
      <c r="F8" s="253"/>
      <c r="G8" s="253"/>
      <c r="H8" s="253"/>
      <c r="I8" s="253"/>
      <c r="J8" s="254"/>
    </row>
    <row r="9" spans="1:11" s="34" customFormat="1" ht="39.950000000000003" customHeight="1" x14ac:dyDescent="0.2">
      <c r="A9" s="225" t="s">
        <v>2</v>
      </c>
      <c r="B9" s="225"/>
      <c r="C9" s="225"/>
      <c r="D9" s="252">
        <f>Grunddaten_Antrag!D7</f>
        <v>0</v>
      </c>
      <c r="E9" s="253"/>
      <c r="F9" s="253"/>
      <c r="G9" s="253"/>
      <c r="H9" s="253"/>
      <c r="I9" s="253"/>
      <c r="J9" s="254"/>
    </row>
    <row r="10" spans="1:11" s="34" customFormat="1" ht="39.950000000000003" customHeight="1" x14ac:dyDescent="0.2">
      <c r="A10" s="225" t="s">
        <v>77</v>
      </c>
      <c r="B10" s="225"/>
      <c r="C10" s="225"/>
      <c r="D10" s="252">
        <f>Grunddaten_Antrag!D8</f>
        <v>0</v>
      </c>
      <c r="E10" s="253"/>
      <c r="F10" s="253"/>
      <c r="G10" s="253"/>
      <c r="H10" s="253"/>
      <c r="I10" s="253"/>
      <c r="J10" s="254"/>
    </row>
    <row r="11" spans="1:11" s="34" customFormat="1" ht="39.950000000000003" customHeight="1" x14ac:dyDescent="0.2">
      <c r="A11" s="225" t="s">
        <v>3</v>
      </c>
      <c r="B11" s="225"/>
      <c r="C11" s="225"/>
      <c r="D11" s="252">
        <f>Grunddaten_Antrag!D9</f>
        <v>0</v>
      </c>
      <c r="E11" s="253"/>
      <c r="F11" s="253"/>
      <c r="G11" s="253"/>
      <c r="H11" s="253"/>
      <c r="I11" s="253"/>
      <c r="J11" s="254"/>
    </row>
    <row r="12" spans="1:11" s="34" customFormat="1" ht="39.950000000000003" customHeight="1" x14ac:dyDescent="0.2">
      <c r="A12" s="225" t="s">
        <v>78</v>
      </c>
      <c r="B12" s="225"/>
      <c r="C12" s="225"/>
      <c r="D12" s="252">
        <f>Grunddaten_Antrag!D10</f>
        <v>0</v>
      </c>
      <c r="E12" s="253"/>
      <c r="F12" s="253"/>
      <c r="G12" s="253"/>
      <c r="H12" s="253"/>
      <c r="I12" s="253"/>
      <c r="J12" s="254"/>
    </row>
    <row r="13" spans="1:11" s="34" customFormat="1" ht="39.950000000000003" customHeight="1" x14ac:dyDescent="0.2">
      <c r="A13" s="225" t="s">
        <v>79</v>
      </c>
      <c r="B13" s="225"/>
      <c r="C13" s="225"/>
      <c r="D13" s="252">
        <f>Grunddaten_Antrag!D11</f>
        <v>0</v>
      </c>
      <c r="E13" s="253"/>
      <c r="F13" s="253"/>
      <c r="G13" s="253"/>
      <c r="H13" s="253"/>
      <c r="I13" s="253"/>
      <c r="J13" s="254"/>
    </row>
    <row r="14" spans="1:11" ht="39.950000000000003" customHeight="1" x14ac:dyDescent="0.2">
      <c r="A14" s="225" t="s">
        <v>80</v>
      </c>
      <c r="B14" s="225"/>
      <c r="C14" s="225"/>
      <c r="D14" s="252">
        <f>Grunddaten_Antrag!D12</f>
        <v>0</v>
      </c>
      <c r="E14" s="253"/>
      <c r="F14" s="253"/>
      <c r="G14" s="253"/>
      <c r="H14" s="253"/>
      <c r="I14" s="253"/>
      <c r="J14" s="254"/>
    </row>
    <row r="15" spans="1:11" ht="39.950000000000003" customHeight="1" x14ac:dyDescent="0.2">
      <c r="F15" s="41"/>
    </row>
    <row r="16" spans="1:11" ht="39.950000000000003" customHeight="1" x14ac:dyDescent="0.2">
      <c r="A16" s="248" t="s">
        <v>198</v>
      </c>
      <c r="B16" s="248"/>
      <c r="C16" s="248"/>
      <c r="D16" s="248"/>
    </row>
    <row r="17" spans="1:10" ht="39.950000000000003" customHeight="1" x14ac:dyDescent="0.2"/>
    <row r="18" spans="1:10" ht="39.950000000000003" customHeight="1" x14ac:dyDescent="0.2">
      <c r="A18" s="243" t="s">
        <v>87</v>
      </c>
      <c r="B18" s="244"/>
      <c r="C18" s="49">
        <f>Differenzförderung!K17</f>
        <v>0</v>
      </c>
      <c r="D18" s="50"/>
    </row>
    <row r="19" spans="1:10" ht="39.950000000000003" customHeight="1" x14ac:dyDescent="0.2">
      <c r="A19" s="245" t="s">
        <v>12</v>
      </c>
      <c r="B19" s="246"/>
      <c r="C19" s="49">
        <f>Differenzförderung!K16</f>
        <v>0</v>
      </c>
      <c r="D19" s="50"/>
    </row>
    <row r="20" spans="1:10" ht="39.950000000000003" customHeight="1" x14ac:dyDescent="0.2">
      <c r="A20" s="241" t="s">
        <v>38</v>
      </c>
      <c r="B20" s="242"/>
      <c r="C20" s="49">
        <f>'Besondere Erstattung'!H56</f>
        <v>0</v>
      </c>
      <c r="D20" s="50"/>
    </row>
    <row r="21" spans="1:10" ht="39.950000000000003" customHeight="1" x14ac:dyDescent="0.25">
      <c r="A21" s="239" t="s">
        <v>47</v>
      </c>
      <c r="B21" s="240"/>
      <c r="C21" s="59">
        <f>SUM(C18:C20)</f>
        <v>0</v>
      </c>
    </row>
    <row r="22" spans="1:10" ht="20.100000000000001" customHeight="1" x14ac:dyDescent="0.2"/>
    <row r="23" spans="1:10" ht="20.100000000000001" customHeight="1" x14ac:dyDescent="0.2"/>
    <row r="24" spans="1:10" ht="30" customHeight="1" x14ac:dyDescent="0.2">
      <c r="A24" s="236" t="s">
        <v>49</v>
      </c>
      <c r="B24" s="237"/>
      <c r="C24" s="237"/>
      <c r="D24" s="237"/>
      <c r="E24" s="237"/>
      <c r="F24" s="237"/>
      <c r="G24" s="237"/>
      <c r="H24" s="237"/>
      <c r="I24" s="237"/>
      <c r="J24" s="238"/>
    </row>
    <row r="25" spans="1:10" ht="20.100000000000001" customHeight="1" x14ac:dyDescent="0.2">
      <c r="A25" s="226" t="s">
        <v>76</v>
      </c>
      <c r="B25" s="227"/>
      <c r="C25" s="227"/>
      <c r="D25" s="227"/>
      <c r="E25" s="227"/>
      <c r="F25" s="227"/>
      <c r="G25" s="227"/>
      <c r="H25" s="227"/>
      <c r="I25" s="227"/>
      <c r="J25" s="228"/>
    </row>
    <row r="26" spans="1:10" ht="20.100000000000001" customHeight="1" x14ac:dyDescent="0.2">
      <c r="A26" s="229"/>
      <c r="B26" s="230"/>
      <c r="C26" s="230"/>
      <c r="D26" s="230"/>
      <c r="E26" s="230"/>
      <c r="F26" s="230"/>
      <c r="G26" s="230"/>
      <c r="H26" s="230"/>
      <c r="I26" s="230"/>
      <c r="J26" s="231"/>
    </row>
    <row r="27" spans="1:10" ht="35.25" customHeight="1" x14ac:dyDescent="0.2">
      <c r="A27" s="229"/>
      <c r="B27" s="230"/>
      <c r="C27" s="230"/>
      <c r="D27" s="230"/>
      <c r="E27" s="230"/>
      <c r="F27" s="230"/>
      <c r="G27" s="230"/>
      <c r="H27" s="230"/>
      <c r="I27" s="230"/>
      <c r="J27" s="231"/>
    </row>
    <row r="28" spans="1:10" ht="20.100000000000001" customHeight="1" x14ac:dyDescent="0.2">
      <c r="A28" s="232"/>
      <c r="B28" s="233"/>
      <c r="C28" s="233"/>
      <c r="D28" s="233"/>
      <c r="E28" s="233"/>
      <c r="F28" s="233"/>
      <c r="G28" s="233"/>
      <c r="H28" s="233"/>
      <c r="I28" s="233"/>
      <c r="J28" s="234"/>
    </row>
    <row r="29" spans="1:10" ht="20.100000000000001" customHeight="1" x14ac:dyDescent="0.2"/>
    <row r="30" spans="1:10" ht="20.100000000000001" customHeight="1" x14ac:dyDescent="0.2">
      <c r="A30" s="51"/>
    </row>
    <row r="31" spans="1:10" ht="20.100000000000001" customHeight="1" x14ac:dyDescent="0.2"/>
    <row r="32" spans="1:10" ht="20.100000000000001" customHeight="1" x14ac:dyDescent="0.2"/>
    <row r="33" spans="1:6" ht="20.100000000000001" customHeight="1" x14ac:dyDescent="0.2"/>
    <row r="34" spans="1:6" x14ac:dyDescent="0.2">
      <c r="A34" s="52"/>
      <c r="D34" s="235"/>
      <c r="E34" s="235"/>
    </row>
    <row r="35" spans="1:6" x14ac:dyDescent="0.2">
      <c r="A35" s="31" t="s">
        <v>75</v>
      </c>
      <c r="D35" s="53" t="s">
        <v>48</v>
      </c>
    </row>
    <row r="37" spans="1:6" x14ac:dyDescent="0.2">
      <c r="F37" s="32"/>
    </row>
  </sheetData>
  <sheetProtection algorithmName="SHA-512" hashValue="Iw8y2s5W3GMZPXlAsNdyrA7ovnqBIc5tUwB14lEttEsv/7GepShX+TxHBeiYRbENOqtrSqVSIz/zhn4U1cvvCQ==" saltValue="aH5csp16GFABdxWsGHfwVQ==" spinCount="100000" sheet="1" objects="1" scenarios="1"/>
  <mergeCells count="25">
    <mergeCell ref="A4:J4"/>
    <mergeCell ref="A2:E2"/>
    <mergeCell ref="A12:C12"/>
    <mergeCell ref="A13:C13"/>
    <mergeCell ref="A16:D16"/>
    <mergeCell ref="A7:J7"/>
    <mergeCell ref="D8:J8"/>
    <mergeCell ref="D9:J9"/>
    <mergeCell ref="D10:J10"/>
    <mergeCell ref="D11:J11"/>
    <mergeCell ref="D12:J12"/>
    <mergeCell ref="D13:J13"/>
    <mergeCell ref="D14:J14"/>
    <mergeCell ref="A14:C14"/>
    <mergeCell ref="A8:C8"/>
    <mergeCell ref="A9:C9"/>
    <mergeCell ref="A10:C10"/>
    <mergeCell ref="A11:C11"/>
    <mergeCell ref="A25:J28"/>
    <mergeCell ref="D34:E34"/>
    <mergeCell ref="A24:J24"/>
    <mergeCell ref="A21:B21"/>
    <mergeCell ref="A20:B20"/>
    <mergeCell ref="A18:B18"/>
    <mergeCell ref="A19:B19"/>
  </mergeCells>
  <pageMargins left="0.98425196850393704" right="0.78740157480314965" top="0.94488188976377963" bottom="0.9055118110236221" header="0.39370078740157483" footer="0.31496062992125984"/>
  <pageSetup paperSize="9" scale="48" firstPageNumber="0" orientation="portrait" r:id="rId1"/>
  <headerFooter>
    <oddHeader>&amp;R&amp;G</oddHeader>
    <oddFooter>&amp;LStand: 07.10.2020
&amp;CMFF - Endabrechnung Differenzförderung 2019/2020
&amp;A
&amp;P
&amp;R&amp;G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35"/>
  <sheetViews>
    <sheetView zoomScaleNormal="100" workbookViewId="0">
      <selection activeCell="A32" sqref="A32"/>
    </sheetView>
  </sheetViews>
  <sheetFormatPr baseColWidth="10" defaultColWidth="11.42578125" defaultRowHeight="14.25" x14ac:dyDescent="0.2"/>
  <cols>
    <col min="1" max="1" width="42.42578125" style="31" customWidth="1"/>
    <col min="2" max="2" width="20.7109375" style="31" customWidth="1"/>
    <col min="3" max="3" width="13.42578125" style="31" customWidth="1"/>
    <col min="4" max="5" width="16.140625" style="31" customWidth="1"/>
    <col min="6" max="6" width="23" style="31" customWidth="1"/>
    <col min="7" max="7" width="22.140625" style="31" customWidth="1"/>
    <col min="8" max="8" width="11.42578125" style="31"/>
    <col min="9" max="9" width="36.140625" style="31" customWidth="1"/>
    <col min="10" max="10" width="13.5703125" style="31" customWidth="1"/>
    <col min="11" max="16384" width="11.42578125" style="31"/>
  </cols>
  <sheetData>
    <row r="1" spans="1:14" ht="15" x14ac:dyDescent="0.25">
      <c r="A1" s="33"/>
      <c r="B1" s="2"/>
      <c r="C1" s="34"/>
      <c r="D1" s="34"/>
      <c r="E1" s="34"/>
      <c r="F1" s="34"/>
      <c r="G1" s="34"/>
      <c r="H1" s="34"/>
      <c r="I1" s="34"/>
      <c r="J1" s="34"/>
      <c r="K1" s="34"/>
      <c r="L1" s="34"/>
      <c r="M1" s="34"/>
      <c r="N1" s="34"/>
    </row>
    <row r="2" spans="1:14" ht="15" x14ac:dyDescent="0.25">
      <c r="A2" s="33"/>
      <c r="B2" s="2"/>
      <c r="C2" s="34"/>
      <c r="D2" s="34"/>
      <c r="E2" s="34"/>
      <c r="F2" s="34"/>
      <c r="G2" s="34"/>
      <c r="H2" s="34"/>
      <c r="I2" s="34"/>
      <c r="J2" s="34"/>
      <c r="K2" s="34"/>
      <c r="L2" s="34"/>
      <c r="M2" s="34"/>
      <c r="N2" s="34"/>
    </row>
    <row r="3" spans="1:14" ht="18" customHeight="1" x14ac:dyDescent="0.25">
      <c r="A3" s="265" t="s">
        <v>199</v>
      </c>
      <c r="B3" s="265"/>
      <c r="C3" s="265"/>
      <c r="D3" s="265"/>
      <c r="E3" s="265"/>
      <c r="F3" s="265"/>
      <c r="G3" s="265"/>
      <c r="H3" s="33"/>
      <c r="I3" s="33"/>
      <c r="J3" s="34"/>
      <c r="K3" s="34"/>
      <c r="L3" s="34"/>
      <c r="M3" s="34"/>
      <c r="N3" s="34"/>
    </row>
    <row r="4" spans="1:14" ht="20.100000000000001" customHeight="1" x14ac:dyDescent="0.2">
      <c r="A4" s="14"/>
      <c r="B4" s="14"/>
      <c r="C4" s="35"/>
      <c r="D4" s="35"/>
      <c r="E4" s="35"/>
      <c r="F4" s="35"/>
      <c r="G4" s="35"/>
      <c r="H4" s="34"/>
      <c r="I4" s="34"/>
      <c r="J4" s="34"/>
      <c r="K4" s="34"/>
      <c r="L4" s="34"/>
      <c r="M4" s="34"/>
      <c r="N4" s="34"/>
    </row>
    <row r="5" spans="1:14" ht="20.100000000000001" customHeight="1" x14ac:dyDescent="0.25">
      <c r="A5" s="247" t="s">
        <v>7</v>
      </c>
      <c r="B5" s="247"/>
      <c r="C5" s="247"/>
      <c r="D5" s="247"/>
      <c r="E5" s="247"/>
      <c r="F5" s="247"/>
      <c r="G5" s="247"/>
      <c r="H5" s="9"/>
      <c r="I5" s="9"/>
      <c r="J5" s="34"/>
      <c r="K5" s="34"/>
      <c r="L5" s="34"/>
      <c r="M5" s="34"/>
      <c r="N5" s="34"/>
    </row>
    <row r="6" spans="1:14" ht="20.100000000000001" customHeight="1" x14ac:dyDescent="0.2">
      <c r="A6" s="247" t="s">
        <v>50</v>
      </c>
      <c r="B6" s="247"/>
      <c r="C6" s="247"/>
      <c r="D6" s="247"/>
      <c r="E6" s="247"/>
      <c r="F6" s="247"/>
      <c r="G6" s="247"/>
      <c r="H6" s="34"/>
      <c r="I6" s="34"/>
      <c r="J6" s="34"/>
      <c r="K6" s="34"/>
      <c r="L6" s="34"/>
      <c r="M6" s="34"/>
      <c r="N6" s="34"/>
    </row>
    <row r="7" spans="1:14" ht="20.100000000000001" customHeight="1" x14ac:dyDescent="0.25">
      <c r="A7" s="9"/>
      <c r="B7" s="2"/>
      <c r="C7" s="34"/>
      <c r="D7" s="34"/>
      <c r="E7" s="34"/>
      <c r="F7" s="34"/>
      <c r="G7" s="34"/>
      <c r="H7" s="34"/>
      <c r="I7" s="34"/>
      <c r="J7" s="34"/>
      <c r="K7" s="34"/>
      <c r="L7" s="34"/>
      <c r="M7" s="34"/>
      <c r="N7" s="34"/>
    </row>
    <row r="8" spans="1:14" ht="20.100000000000001" customHeight="1" x14ac:dyDescent="0.2">
      <c r="A8" s="266" t="s">
        <v>8</v>
      </c>
      <c r="B8" s="266"/>
      <c r="C8" s="266"/>
      <c r="D8" s="266"/>
      <c r="E8" s="266"/>
      <c r="F8" s="266"/>
      <c r="G8" s="266"/>
      <c r="H8" s="34"/>
      <c r="I8" s="34"/>
      <c r="J8" s="34"/>
      <c r="K8" s="34"/>
      <c r="L8" s="34"/>
      <c r="M8" s="34"/>
      <c r="N8" s="34"/>
    </row>
    <row r="9" spans="1:14" s="34" customFormat="1" ht="20.100000000000001" customHeight="1" x14ac:dyDescent="0.2">
      <c r="A9" s="36" t="s">
        <v>9</v>
      </c>
      <c r="B9" s="267">
        <f>Grunddaten_Antrag!D6</f>
        <v>0</v>
      </c>
      <c r="C9" s="267"/>
      <c r="D9" s="267"/>
      <c r="E9" s="267"/>
      <c r="F9" s="267"/>
      <c r="G9" s="267"/>
      <c r="H9" s="5"/>
      <c r="I9" s="2"/>
      <c r="J9" s="37"/>
    </row>
    <row r="10" spans="1:14" s="34" customFormat="1" ht="20.100000000000001" customHeight="1" x14ac:dyDescent="0.2">
      <c r="A10" s="36" t="s">
        <v>10</v>
      </c>
      <c r="B10" s="267">
        <f>Grunddaten_Antrag!D7</f>
        <v>0</v>
      </c>
      <c r="C10" s="267"/>
      <c r="D10" s="267"/>
      <c r="E10" s="267"/>
      <c r="F10" s="267"/>
      <c r="G10" s="267"/>
      <c r="H10" s="5"/>
      <c r="I10" s="2"/>
    </row>
    <row r="11" spans="1:14" s="34" customFormat="1" ht="20.100000000000001" customHeight="1" x14ac:dyDescent="0.2">
      <c r="A11" s="36" t="s">
        <v>11</v>
      </c>
      <c r="B11" s="267">
        <f>Grunddaten_Antrag!D9</f>
        <v>0</v>
      </c>
      <c r="C11" s="267"/>
      <c r="D11" s="267"/>
      <c r="E11" s="267"/>
      <c r="F11" s="267"/>
      <c r="G11" s="267"/>
      <c r="H11" s="5"/>
      <c r="I11" s="2"/>
    </row>
    <row r="12" spans="1:14" ht="20.100000000000001" customHeight="1" x14ac:dyDescent="0.2">
      <c r="A12" s="38"/>
      <c r="B12" s="39"/>
      <c r="C12" s="39"/>
      <c r="D12" s="40"/>
      <c r="E12" s="40"/>
      <c r="F12" s="40"/>
      <c r="G12" s="41"/>
      <c r="H12" s="41"/>
    </row>
    <row r="13" spans="1:14" ht="20.100000000000001" customHeight="1" x14ac:dyDescent="0.2">
      <c r="H13" s="41"/>
    </row>
    <row r="14" spans="1:14" ht="39.950000000000003" customHeight="1" x14ac:dyDescent="0.2">
      <c r="A14" s="257" t="s">
        <v>22</v>
      </c>
      <c r="B14" s="257"/>
      <c r="C14" s="257"/>
      <c r="D14" s="257"/>
      <c r="E14" s="16"/>
    </row>
    <row r="15" spans="1:14" ht="39.950000000000003" customHeight="1" x14ac:dyDescent="0.2">
      <c r="A15" s="257" t="s">
        <v>18</v>
      </c>
      <c r="B15" s="257"/>
      <c r="C15" s="257"/>
      <c r="D15" s="97">
        <f>'Beantragte Differenzförderung'!C18</f>
        <v>0</v>
      </c>
      <c r="E15" s="42"/>
      <c r="F15" s="99" t="s">
        <v>150</v>
      </c>
      <c r="G15" s="100"/>
    </row>
    <row r="16" spans="1:14" ht="39.950000000000003" customHeight="1" x14ac:dyDescent="0.2">
      <c r="A16" s="257" t="s">
        <v>82</v>
      </c>
      <c r="B16" s="257"/>
      <c r="C16" s="257"/>
      <c r="D16" s="97">
        <f>'Beantragte Differenzförderung'!C19</f>
        <v>0</v>
      </c>
      <c r="F16" s="95" t="s">
        <v>68</v>
      </c>
      <c r="G16" s="96" t="s">
        <v>121</v>
      </c>
    </row>
    <row r="17" spans="1:7" ht="39.950000000000003" customHeight="1" x14ac:dyDescent="0.2">
      <c r="A17" s="257" t="s">
        <v>83</v>
      </c>
      <c r="B17" s="257"/>
      <c r="C17" s="257"/>
      <c r="D17" s="97">
        <f>'Besondere Erstattung'!H51</f>
        <v>0</v>
      </c>
      <c r="F17" s="97">
        <f>'Besondere Erstattung'!I51</f>
        <v>0</v>
      </c>
      <c r="G17" s="97">
        <f>D17-F17</f>
        <v>0</v>
      </c>
    </row>
    <row r="18" spans="1:7" ht="39.950000000000003" customHeight="1" x14ac:dyDescent="0.2">
      <c r="A18" s="257" t="s">
        <v>84</v>
      </c>
      <c r="B18" s="257"/>
      <c r="C18" s="257"/>
      <c r="D18" s="97">
        <f>'Besondere Erstattung'!H54</f>
        <v>0</v>
      </c>
      <c r="F18" s="97">
        <f>'Besondere Erstattung'!I54</f>
        <v>0</v>
      </c>
      <c r="G18" s="97">
        <f t="shared" ref="G18:G21" si="0">D18-F18</f>
        <v>0</v>
      </c>
    </row>
    <row r="19" spans="1:7" ht="39.950000000000003" customHeight="1" x14ac:dyDescent="0.2">
      <c r="A19" s="257" t="s">
        <v>85</v>
      </c>
      <c r="B19" s="257"/>
      <c r="C19" s="257"/>
      <c r="D19" s="97">
        <f>'Besondere Erstattung'!H55</f>
        <v>0</v>
      </c>
      <c r="F19" s="97">
        <f>'Besondere Erstattung'!I55</f>
        <v>0</v>
      </c>
      <c r="G19" s="97">
        <f t="shared" si="0"/>
        <v>0</v>
      </c>
    </row>
    <row r="20" spans="1:7" ht="39.950000000000003" customHeight="1" x14ac:dyDescent="0.2">
      <c r="A20" s="257" t="s">
        <v>24</v>
      </c>
      <c r="B20" s="257"/>
      <c r="C20" s="257"/>
      <c r="D20" s="97">
        <f>'Besondere Erstattung'!H52</f>
        <v>0</v>
      </c>
      <c r="F20" s="97">
        <f>'Besondere Erstattung'!I52</f>
        <v>0</v>
      </c>
      <c r="G20" s="97">
        <f t="shared" si="0"/>
        <v>0</v>
      </c>
    </row>
    <row r="21" spans="1:7" ht="39.950000000000003" customHeight="1" x14ac:dyDescent="0.2">
      <c r="A21" s="257" t="s">
        <v>86</v>
      </c>
      <c r="B21" s="257"/>
      <c r="C21" s="257"/>
      <c r="D21" s="97">
        <f>'Besondere Erstattung'!H53</f>
        <v>0</v>
      </c>
      <c r="F21" s="97">
        <f>'Besondere Erstattung'!I53</f>
        <v>0</v>
      </c>
      <c r="G21" s="97">
        <f t="shared" si="0"/>
        <v>0</v>
      </c>
    </row>
    <row r="22" spans="1:7" ht="39.950000000000003" customHeight="1" x14ac:dyDescent="0.2">
      <c r="A22" s="258" t="s">
        <v>22</v>
      </c>
      <c r="B22" s="258"/>
      <c r="C22" s="258"/>
      <c r="D22" s="98">
        <f>SUM(D15:D21)</f>
        <v>0</v>
      </c>
    </row>
    <row r="23" spans="1:7" ht="20.100000000000001" customHeight="1" x14ac:dyDescent="0.2">
      <c r="D23" s="43"/>
      <c r="E23" s="43"/>
    </row>
    <row r="24" spans="1:7" ht="39.950000000000003" customHeight="1" x14ac:dyDescent="0.2">
      <c r="A24" s="259" t="s">
        <v>122</v>
      </c>
      <c r="B24" s="260"/>
      <c r="C24" s="260"/>
      <c r="D24" s="261"/>
      <c r="E24" s="60">
        <f>D22-D16</f>
        <v>0</v>
      </c>
    </row>
    <row r="25" spans="1:7" ht="39.950000000000003" customHeight="1" x14ac:dyDescent="0.2">
      <c r="A25" s="259" t="s">
        <v>12</v>
      </c>
      <c r="B25" s="260"/>
      <c r="C25" s="260"/>
      <c r="D25" s="261"/>
      <c r="E25" s="60">
        <f>D16</f>
        <v>0</v>
      </c>
    </row>
    <row r="26" spans="1:7" ht="39.950000000000003" customHeight="1" x14ac:dyDescent="0.2">
      <c r="A26" s="262" t="s">
        <v>13</v>
      </c>
      <c r="B26" s="263"/>
      <c r="C26" s="263"/>
      <c r="D26" s="264"/>
      <c r="E26" s="69">
        <f>SUM(E24:E25)</f>
        <v>0</v>
      </c>
    </row>
    <row r="27" spans="1:7" ht="20.100000000000001" customHeight="1" x14ac:dyDescent="0.2"/>
    <row r="28" spans="1:7" ht="20.100000000000001" customHeight="1" x14ac:dyDescent="0.2"/>
    <row r="29" spans="1:7" ht="39.950000000000003" customHeight="1" x14ac:dyDescent="0.25">
      <c r="A29" s="255" t="s">
        <v>200</v>
      </c>
      <c r="B29" s="256"/>
    </row>
    <row r="30" spans="1:7" ht="39.950000000000003" customHeight="1" x14ac:dyDescent="0.2">
      <c r="A30" s="44"/>
      <c r="B30" s="45" t="s">
        <v>14</v>
      </c>
    </row>
    <row r="31" spans="1:7" ht="39.950000000000003" customHeight="1" x14ac:dyDescent="0.2">
      <c r="A31" s="46" t="s">
        <v>201</v>
      </c>
      <c r="B31" s="47"/>
    </row>
    <row r="32" spans="1:7" ht="39.950000000000003" customHeight="1" x14ac:dyDescent="0.2">
      <c r="A32" s="46" t="s">
        <v>202</v>
      </c>
      <c r="B32" s="48">
        <f>E26</f>
        <v>0</v>
      </c>
    </row>
    <row r="33" spans="1:2" ht="39.950000000000003" customHeight="1" x14ac:dyDescent="0.2">
      <c r="A33" s="46" t="s">
        <v>15</v>
      </c>
      <c r="B33" s="48">
        <f>B32-B31</f>
        <v>0</v>
      </c>
    </row>
    <row r="34" spans="1:2" ht="39.950000000000003" customHeight="1" x14ac:dyDescent="0.25">
      <c r="A34" s="68" t="s">
        <v>16</v>
      </c>
      <c r="B34" s="67">
        <f>IF(B33&lt;0,0,B33)</f>
        <v>0</v>
      </c>
    </row>
    <row r="35" spans="1:2" ht="39.950000000000003" customHeight="1" x14ac:dyDescent="0.25">
      <c r="A35" s="66" t="s">
        <v>17</v>
      </c>
      <c r="B35" s="67">
        <f>IF(B33&lt;0,B33,0)</f>
        <v>0</v>
      </c>
    </row>
  </sheetData>
  <sheetProtection algorithmName="SHA-512" hashValue="o9z54d2sHEX6cD0wPCmlamOuSzRc9qDLBOKlxc9CmdKbP7qAj+PwDrxrBpiTmsvHk394KoCdPWEMEqNZyPd7KQ==" saltValue="4jgPXamlPuI0iIFUmhQJYA==" spinCount="100000" sheet="1" objects="1" scenarios="1"/>
  <mergeCells count="20">
    <mergeCell ref="A15:C15"/>
    <mergeCell ref="B11:G11"/>
    <mergeCell ref="A6:G6"/>
    <mergeCell ref="A25:D25"/>
    <mergeCell ref="A14:D14"/>
    <mergeCell ref="A3:G3"/>
    <mergeCell ref="A5:G5"/>
    <mergeCell ref="A8:G8"/>
    <mergeCell ref="B9:G9"/>
    <mergeCell ref="B10:G10"/>
    <mergeCell ref="A29:B29"/>
    <mergeCell ref="A21:C21"/>
    <mergeCell ref="A22:C22"/>
    <mergeCell ref="A16:C16"/>
    <mergeCell ref="A17:C17"/>
    <mergeCell ref="A18:C18"/>
    <mergeCell ref="A19:C19"/>
    <mergeCell ref="A24:D24"/>
    <mergeCell ref="A20:C20"/>
    <mergeCell ref="A26:D26"/>
  </mergeCells>
  <pageMargins left="0.98425196850393704" right="0.78740157480314965" top="0.94488188976377963" bottom="0.9055118110236221" header="0.39370078740157483" footer="0.31496062992125984"/>
  <pageSetup paperSize="9" scale="54" firstPageNumber="0" orientation="portrait" r:id="rId1"/>
  <headerFooter>
    <oddHeader>&amp;R&amp;G</oddHeader>
    <oddFooter>&amp;LStand: 07.10.2020
&amp;CMFF - Endabrechnung Differenzförderung 2019/2020
&amp;A
&amp;P
&amp;R&amp;G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56"/>
  <sheetViews>
    <sheetView topLeftCell="B1" workbookViewId="0">
      <selection activeCell="F53" sqref="F53"/>
    </sheetView>
  </sheetViews>
  <sheetFormatPr baseColWidth="10" defaultRowHeight="12.75" x14ac:dyDescent="0.2"/>
  <cols>
    <col min="2" max="2" width="37.42578125" customWidth="1"/>
    <col min="4" max="4" width="47.140625" bestFit="1" customWidth="1"/>
    <col min="6" max="6" width="32.7109375" bestFit="1" customWidth="1"/>
    <col min="7" max="7" width="11.42578125" customWidth="1"/>
    <col min="8" max="8" width="52.5703125" customWidth="1"/>
    <col min="9" max="9" width="29" customWidth="1"/>
  </cols>
  <sheetData>
    <row r="2" spans="1:9" x14ac:dyDescent="0.2">
      <c r="A2" s="30"/>
      <c r="B2" s="27" t="s">
        <v>108</v>
      </c>
      <c r="D2" s="27" t="s">
        <v>109</v>
      </c>
      <c r="F2" s="27" t="s">
        <v>117</v>
      </c>
      <c r="H2" s="27" t="s">
        <v>132</v>
      </c>
    </row>
    <row r="3" spans="1:9" x14ac:dyDescent="0.2">
      <c r="A3" s="30"/>
      <c r="B3" s="28" t="s">
        <v>6</v>
      </c>
      <c r="D3" s="28" t="s">
        <v>6</v>
      </c>
      <c r="F3" s="28" t="s">
        <v>6</v>
      </c>
      <c r="H3" s="28" t="s">
        <v>6</v>
      </c>
    </row>
    <row r="4" spans="1:9" x14ac:dyDescent="0.2">
      <c r="A4" s="30">
        <v>1</v>
      </c>
      <c r="B4" s="29" t="s">
        <v>35</v>
      </c>
      <c r="D4" s="28" t="s">
        <v>35</v>
      </c>
      <c r="F4" s="29" t="s">
        <v>35</v>
      </c>
      <c r="H4" s="30" t="s">
        <v>129</v>
      </c>
    </row>
    <row r="5" spans="1:9" ht="15" x14ac:dyDescent="0.2">
      <c r="A5" s="30">
        <v>2</v>
      </c>
      <c r="B5" s="29" t="s">
        <v>36</v>
      </c>
      <c r="D5" s="29" t="s">
        <v>170</v>
      </c>
      <c r="E5" s="25"/>
      <c r="F5" s="29" t="s">
        <v>36</v>
      </c>
      <c r="H5" s="30" t="s">
        <v>128</v>
      </c>
    </row>
    <row r="6" spans="1:9" x14ac:dyDescent="0.2">
      <c r="A6" s="30">
        <v>3</v>
      </c>
      <c r="B6" s="74" t="s">
        <v>99</v>
      </c>
      <c r="D6" s="29" t="s">
        <v>37</v>
      </c>
      <c r="F6" s="29" t="s">
        <v>37</v>
      </c>
      <c r="H6" s="30" t="s">
        <v>125</v>
      </c>
    </row>
    <row r="7" spans="1:9" x14ac:dyDescent="0.2">
      <c r="A7" s="30">
        <v>4</v>
      </c>
      <c r="B7" s="29" t="s">
        <v>37</v>
      </c>
      <c r="D7" s="29" t="s">
        <v>100</v>
      </c>
      <c r="F7" s="29" t="s">
        <v>100</v>
      </c>
      <c r="H7" s="30" t="s">
        <v>133</v>
      </c>
    </row>
    <row r="8" spans="1:9" x14ac:dyDescent="0.2">
      <c r="A8" s="30">
        <v>5</v>
      </c>
      <c r="B8" s="27" t="s">
        <v>100</v>
      </c>
      <c r="D8" s="29" t="s">
        <v>101</v>
      </c>
      <c r="F8" s="29" t="s">
        <v>101</v>
      </c>
      <c r="H8" s="30" t="s">
        <v>134</v>
      </c>
      <c r="I8" t="s">
        <v>123</v>
      </c>
    </row>
    <row r="9" spans="1:9" x14ac:dyDescent="0.2">
      <c r="A9" s="30">
        <v>6</v>
      </c>
      <c r="B9" s="27" t="s">
        <v>101</v>
      </c>
      <c r="D9" s="29" t="s">
        <v>103</v>
      </c>
      <c r="F9" s="29" t="s">
        <v>103</v>
      </c>
      <c r="I9" t="s">
        <v>124</v>
      </c>
    </row>
    <row r="10" spans="1:9" x14ac:dyDescent="0.2">
      <c r="A10" s="30">
        <v>7</v>
      </c>
      <c r="B10" s="58" t="s">
        <v>102</v>
      </c>
      <c r="D10" s="26"/>
    </row>
    <row r="11" spans="1:9" x14ac:dyDescent="0.2">
      <c r="A11" s="30">
        <v>8</v>
      </c>
      <c r="B11" s="27" t="s">
        <v>103</v>
      </c>
      <c r="D11" s="26"/>
      <c r="H11" s="54"/>
    </row>
    <row r="12" spans="1:9" x14ac:dyDescent="0.2">
      <c r="A12" s="30">
        <v>9</v>
      </c>
      <c r="B12" s="74" t="s">
        <v>104</v>
      </c>
      <c r="D12" s="26"/>
      <c r="H12" s="54"/>
    </row>
    <row r="13" spans="1:9" x14ac:dyDescent="0.2">
      <c r="A13" s="30">
        <v>10</v>
      </c>
      <c r="B13" s="74" t="s">
        <v>105</v>
      </c>
      <c r="D13" s="26"/>
      <c r="F13" t="s">
        <v>130</v>
      </c>
      <c r="H13" s="54"/>
    </row>
    <row r="14" spans="1:9" x14ac:dyDescent="0.2">
      <c r="A14" s="30">
        <v>11</v>
      </c>
      <c r="B14" s="58" t="s">
        <v>106</v>
      </c>
      <c r="F14" s="110" t="s">
        <v>6</v>
      </c>
      <c r="G14" s="110" t="s">
        <v>6</v>
      </c>
      <c r="H14" s="54" t="s">
        <v>143</v>
      </c>
    </row>
    <row r="15" spans="1:9" x14ac:dyDescent="0.2">
      <c r="A15" s="30">
        <v>12</v>
      </c>
      <c r="B15" s="58" t="s">
        <v>107</v>
      </c>
      <c r="D15" s="27" t="s">
        <v>108</v>
      </c>
      <c r="F15" s="111">
        <v>45170</v>
      </c>
      <c r="G15" s="111">
        <v>43709</v>
      </c>
      <c r="H15" s="72" t="s">
        <v>6</v>
      </c>
      <c r="I15" s="72" t="s">
        <v>6</v>
      </c>
    </row>
    <row r="16" spans="1:9" x14ac:dyDescent="0.2">
      <c r="D16" s="28" t="s">
        <v>6</v>
      </c>
      <c r="F16" s="111">
        <v>45200</v>
      </c>
      <c r="G16" s="111">
        <v>43739</v>
      </c>
      <c r="H16">
        <v>1</v>
      </c>
      <c r="I16" s="73" t="s">
        <v>152</v>
      </c>
    </row>
    <row r="17" spans="4:9" x14ac:dyDescent="0.2">
      <c r="D17" s="29" t="s">
        <v>35</v>
      </c>
      <c r="F17" s="111">
        <v>45231</v>
      </c>
      <c r="G17" s="111">
        <v>43770</v>
      </c>
      <c r="H17">
        <v>2</v>
      </c>
      <c r="I17" s="73" t="s">
        <v>153</v>
      </c>
    </row>
    <row r="18" spans="4:9" x14ac:dyDescent="0.2">
      <c r="D18" s="29" t="s">
        <v>36</v>
      </c>
      <c r="F18" s="111">
        <v>45261</v>
      </c>
      <c r="G18" s="111">
        <v>43800</v>
      </c>
      <c r="H18">
        <v>3</v>
      </c>
    </row>
    <row r="19" spans="4:9" x14ac:dyDescent="0.2">
      <c r="D19" s="29" t="s">
        <v>99</v>
      </c>
      <c r="F19" s="111">
        <v>45292</v>
      </c>
      <c r="G19" s="111">
        <v>43831</v>
      </c>
      <c r="H19">
        <v>4</v>
      </c>
    </row>
    <row r="20" spans="4:9" x14ac:dyDescent="0.2">
      <c r="D20" s="29" t="s">
        <v>37</v>
      </c>
      <c r="F20" s="111">
        <v>45323</v>
      </c>
      <c r="G20" s="111">
        <v>43862</v>
      </c>
      <c r="H20">
        <v>5</v>
      </c>
    </row>
    <row r="21" spans="4:9" x14ac:dyDescent="0.2">
      <c r="D21" s="29" t="s">
        <v>100</v>
      </c>
      <c r="F21" s="111">
        <v>45352</v>
      </c>
      <c r="G21" s="111">
        <v>43891</v>
      </c>
      <c r="H21">
        <v>6</v>
      </c>
    </row>
    <row r="22" spans="4:9" x14ac:dyDescent="0.2">
      <c r="D22" s="29" t="s">
        <v>101</v>
      </c>
      <c r="F22" s="111">
        <v>45383</v>
      </c>
      <c r="G22" s="111">
        <v>43922</v>
      </c>
      <c r="H22">
        <v>7</v>
      </c>
    </row>
    <row r="23" spans="4:9" x14ac:dyDescent="0.2">
      <c r="D23" s="29" t="s">
        <v>102</v>
      </c>
      <c r="F23" s="111">
        <v>45413</v>
      </c>
      <c r="G23" s="111">
        <v>43952</v>
      </c>
      <c r="H23">
        <v>8</v>
      </c>
    </row>
    <row r="24" spans="4:9" x14ac:dyDescent="0.2">
      <c r="D24" s="29" t="s">
        <v>103</v>
      </c>
      <c r="F24" s="111">
        <v>45444</v>
      </c>
      <c r="G24" s="111">
        <v>43983</v>
      </c>
      <c r="H24">
        <v>9</v>
      </c>
    </row>
    <row r="25" spans="4:9" x14ac:dyDescent="0.2">
      <c r="D25" s="29" t="s">
        <v>104</v>
      </c>
      <c r="F25" s="111">
        <v>45474</v>
      </c>
      <c r="G25" s="111">
        <v>44013</v>
      </c>
      <c r="H25">
        <v>10</v>
      </c>
    </row>
    <row r="26" spans="4:9" x14ac:dyDescent="0.2">
      <c r="D26" s="29" t="s">
        <v>105</v>
      </c>
      <c r="F26" s="111">
        <v>45505</v>
      </c>
      <c r="G26" s="111">
        <v>44044</v>
      </c>
      <c r="H26">
        <v>11</v>
      </c>
    </row>
    <row r="27" spans="4:9" x14ac:dyDescent="0.2">
      <c r="D27" s="29" t="s">
        <v>106</v>
      </c>
      <c r="F27" s="54"/>
      <c r="G27" s="54"/>
      <c r="H27">
        <v>12</v>
      </c>
    </row>
    <row r="28" spans="4:9" x14ac:dyDescent="0.2">
      <c r="D28" s="29" t="s">
        <v>107</v>
      </c>
      <c r="F28" s="113" t="s">
        <v>33</v>
      </c>
    </row>
    <row r="29" spans="4:9" x14ac:dyDescent="0.2">
      <c r="F29" s="110" t="s">
        <v>6</v>
      </c>
    </row>
    <row r="30" spans="4:9" x14ac:dyDescent="0.2">
      <c r="F30" s="111">
        <v>45170</v>
      </c>
      <c r="G30">
        <v>1</v>
      </c>
      <c r="H30" s="111">
        <v>43709</v>
      </c>
      <c r="I30" t="str">
        <f>IF(ISERROR(DATEDIF(F31,H35,"M")-0)," ",DATEDIF(F31,H35,"M")-0)</f>
        <v xml:space="preserve"> </v>
      </c>
    </row>
    <row r="31" spans="4:9" x14ac:dyDescent="0.2">
      <c r="D31" s="27" t="s">
        <v>126</v>
      </c>
      <c r="F31" s="111">
        <v>45200</v>
      </c>
      <c r="G31">
        <v>2</v>
      </c>
      <c r="H31" s="111">
        <v>43739</v>
      </c>
    </row>
    <row r="32" spans="4:9" x14ac:dyDescent="0.2">
      <c r="D32" s="28" t="s">
        <v>6</v>
      </c>
      <c r="F32" s="111">
        <v>45231</v>
      </c>
      <c r="G32">
        <v>3</v>
      </c>
      <c r="H32" s="111">
        <v>43770</v>
      </c>
    </row>
    <row r="33" spans="4:8" x14ac:dyDescent="0.2">
      <c r="D33" s="29" t="s">
        <v>35</v>
      </c>
      <c r="F33" s="111">
        <v>45261</v>
      </c>
      <c r="G33">
        <v>4</v>
      </c>
      <c r="H33" s="111">
        <v>43800</v>
      </c>
    </row>
    <row r="34" spans="4:8" x14ac:dyDescent="0.2">
      <c r="D34" s="29" t="s">
        <v>36</v>
      </c>
      <c r="F34" s="111">
        <v>45292</v>
      </c>
      <c r="G34">
        <v>5</v>
      </c>
      <c r="H34" s="111">
        <v>43831</v>
      </c>
    </row>
    <row r="35" spans="4:8" x14ac:dyDescent="0.2">
      <c r="D35" s="29" t="s">
        <v>99</v>
      </c>
      <c r="F35" s="111">
        <v>45323</v>
      </c>
      <c r="G35">
        <v>6</v>
      </c>
      <c r="H35" s="111">
        <v>43862</v>
      </c>
    </row>
    <row r="36" spans="4:8" x14ac:dyDescent="0.2">
      <c r="D36" s="29" t="s">
        <v>37</v>
      </c>
      <c r="F36" s="111">
        <v>45352</v>
      </c>
      <c r="G36">
        <v>7</v>
      </c>
      <c r="H36" s="111">
        <v>43891</v>
      </c>
    </row>
    <row r="37" spans="4:8" x14ac:dyDescent="0.2">
      <c r="D37" s="29" t="s">
        <v>104</v>
      </c>
      <c r="F37" s="111">
        <v>45383</v>
      </c>
      <c r="G37">
        <v>8</v>
      </c>
      <c r="H37" s="111">
        <v>43922</v>
      </c>
    </row>
    <row r="38" spans="4:8" x14ac:dyDescent="0.2">
      <c r="D38" s="29" t="s">
        <v>105</v>
      </c>
      <c r="F38" s="111">
        <v>45413</v>
      </c>
      <c r="G38">
        <v>9</v>
      </c>
      <c r="H38" s="111">
        <v>43952</v>
      </c>
    </row>
    <row r="39" spans="4:8" x14ac:dyDescent="0.2">
      <c r="F39" s="111">
        <v>45444</v>
      </c>
      <c r="G39">
        <v>10</v>
      </c>
      <c r="H39" s="111">
        <v>43983</v>
      </c>
    </row>
    <row r="40" spans="4:8" x14ac:dyDescent="0.2">
      <c r="D40" s="27" t="s">
        <v>127</v>
      </c>
      <c r="F40" s="111">
        <v>45474</v>
      </c>
      <c r="G40">
        <v>11</v>
      </c>
      <c r="H40" s="111">
        <v>44013</v>
      </c>
    </row>
    <row r="41" spans="4:8" x14ac:dyDescent="0.2">
      <c r="D41" s="28" t="s">
        <v>6</v>
      </c>
      <c r="F41" s="111">
        <v>45505</v>
      </c>
      <c r="G41">
        <v>12</v>
      </c>
      <c r="H41" s="111">
        <v>44044</v>
      </c>
    </row>
    <row r="42" spans="4:8" x14ac:dyDescent="0.2">
      <c r="D42" s="29" t="s">
        <v>35</v>
      </c>
      <c r="F42" s="112"/>
    </row>
    <row r="43" spans="4:8" x14ac:dyDescent="0.2">
      <c r="D43" s="29" t="s">
        <v>36</v>
      </c>
      <c r="F43" s="114" t="s">
        <v>34</v>
      </c>
    </row>
    <row r="44" spans="4:8" x14ac:dyDescent="0.2">
      <c r="D44" s="29" t="s">
        <v>37</v>
      </c>
      <c r="F44" s="110" t="s">
        <v>6</v>
      </c>
    </row>
    <row r="45" spans="4:8" x14ac:dyDescent="0.2">
      <c r="F45" s="111">
        <v>45170</v>
      </c>
    </row>
    <row r="46" spans="4:8" x14ac:dyDescent="0.2">
      <c r="F46" s="111">
        <v>45200</v>
      </c>
    </row>
    <row r="47" spans="4:8" x14ac:dyDescent="0.2">
      <c r="F47" s="111">
        <v>45231</v>
      </c>
    </row>
    <row r="48" spans="4:8" x14ac:dyDescent="0.2">
      <c r="F48" s="111">
        <v>45261</v>
      </c>
    </row>
    <row r="49" spans="6:6" x14ac:dyDescent="0.2">
      <c r="F49" s="111">
        <v>45292</v>
      </c>
    </row>
    <row r="50" spans="6:6" x14ac:dyDescent="0.2">
      <c r="F50" s="111">
        <v>45323</v>
      </c>
    </row>
    <row r="51" spans="6:6" x14ac:dyDescent="0.2">
      <c r="F51" s="111">
        <v>45352</v>
      </c>
    </row>
    <row r="52" spans="6:6" x14ac:dyDescent="0.2">
      <c r="F52" s="111">
        <v>45383</v>
      </c>
    </row>
    <row r="53" spans="6:6" x14ac:dyDescent="0.2">
      <c r="F53" s="111">
        <v>45413</v>
      </c>
    </row>
    <row r="54" spans="6:6" x14ac:dyDescent="0.2">
      <c r="F54" s="111">
        <v>45444</v>
      </c>
    </row>
    <row r="55" spans="6:6" x14ac:dyDescent="0.2">
      <c r="F55" s="111">
        <v>45474</v>
      </c>
    </row>
    <row r="56" spans="6:6" x14ac:dyDescent="0.2">
      <c r="F56" s="111">
        <v>45505</v>
      </c>
    </row>
  </sheetData>
  <sheetProtection algorithmName="SHA-512" hashValue="gOTWLErRIqlBjYQ7oo06wsZ2yWrqXVfLkJwb3BpN0ygZptffWxngoPINWW7UIrlMj5n0s/kn7oUOQ3zBj9Nr5w==" saltValue="Ls7CjqrKoyVQ09NaraICFw==" spinCount="100000" sheet="1" objects="1" scenarios="1"/>
  <dataValidations count="1">
    <dataValidation type="whole" allowBlank="1" showInputMessage="1" showErrorMessage="1" sqref="K12:L21" xr:uid="{00000000-0002-0000-0600-000000000000}">
      <formula1>1</formula1>
      <formula2>8</formula2>
    </dataValidation>
  </dataValidations>
  <pageMargins left="0.98425196850393704" right="0.78740157480314965" top="0.94488188976377963" bottom="0.9055118110236221" header="0.39370078740157483" footer="0.31496062992125984"/>
  <pageSetup paperSize="9" scale="54" orientation="portrait" r:id="rId1"/>
  <headerFooter>
    <oddHeader>&amp;R&amp;G</oddHeader>
    <oddFooter>&amp;LStand: 07.10.2020
&amp;CMFF - Endabrechnung Differenzförderung 2019/2020
&amp;A
&amp;P
&amp;R&amp;G</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8</vt:i4>
      </vt:variant>
    </vt:vector>
  </HeadingPairs>
  <TitlesOfParts>
    <vt:vector size="15" baseType="lpstr">
      <vt:lpstr>Anleitung</vt:lpstr>
      <vt:lpstr>Grunddaten_Antrag</vt:lpstr>
      <vt:lpstr>Differenzförderung</vt:lpstr>
      <vt:lpstr>Besondere Erstattung</vt:lpstr>
      <vt:lpstr>Beantragte Differenzförderung</vt:lpstr>
      <vt:lpstr>Berechnungsprotokoll</vt:lpstr>
      <vt:lpstr>Tabelle1</vt:lpstr>
      <vt:lpstr>Anleitung!Druckbereich</vt:lpstr>
      <vt:lpstr>'Beantragte Differenzförderung'!Druckbereich</vt:lpstr>
      <vt:lpstr>Berechnungsprotokoll!Druckbereich</vt:lpstr>
      <vt:lpstr>'Besondere Erstattung'!Druckbereich</vt:lpstr>
      <vt:lpstr>Differenzförderung!Druckbereich</vt:lpstr>
      <vt:lpstr>Grunddaten_Antrag!Druckbereich</vt:lpstr>
      <vt:lpstr>'Besondere Erstattung'!Drucktitel</vt:lpstr>
      <vt:lpstr>Differenzförderung!Drucktitel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Cengiz Miran</dc:creator>
  <cp:lastModifiedBy>Christina Batz</cp:lastModifiedBy>
  <cp:lastPrinted>2020-10-08T14:53:58Z</cp:lastPrinted>
  <dcterms:created xsi:type="dcterms:W3CDTF">2017-03-14T10:28:34Z</dcterms:created>
  <dcterms:modified xsi:type="dcterms:W3CDTF">2024-07-31T08:29:14Z</dcterms:modified>
</cp:coreProperties>
</file>